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75" windowWidth="19140" windowHeight="7335"/>
  </bookViews>
  <sheets>
    <sheet name="ج1 ص9" sheetId="5" r:id="rId1"/>
    <sheet name="ج2ش1ص10" sheetId="6" r:id="rId2"/>
    <sheet name="ج3ش2ص11" sheetId="7" r:id="rId3"/>
    <sheet name="ج4ص12" sheetId="8" r:id="rId4"/>
    <sheet name="ج5 ص 13" sheetId="16" r:id="rId5"/>
    <sheet name="ج6-7 ص14" sheetId="9" r:id="rId6"/>
    <sheet name="ج8ص15" sheetId="10" r:id="rId7"/>
    <sheet name="ج9 ص 16" sheetId="14" r:id="rId8"/>
    <sheet name="ج10-11 ش3 ص17" sheetId="12" r:id="rId9"/>
  </sheets>
  <definedNames>
    <definedName name="_xlnm.Print_Area" localSheetId="0">'ج1 ص9'!$A$1:$F$16</definedName>
    <definedName name="_xlnm.Print_Area" localSheetId="8">'ج10-11 ش3 ص17'!$A$1:$E$28</definedName>
    <definedName name="_xlnm.Print_Area" localSheetId="1">ج2ش1ص10!$A$1:$E$14</definedName>
    <definedName name="_xlnm.Print_Area" localSheetId="2">ج3ش2ص11!$A$1:$G$38</definedName>
    <definedName name="_xlnm.Print_Area" localSheetId="3">ج4ص12!$A$1:$G$39</definedName>
    <definedName name="_xlnm.Print_Area" localSheetId="4">'ج5 ص 13'!$A$1:$L$22</definedName>
    <definedName name="_xlnm.Print_Area" localSheetId="5">'ج6-7 ص14'!$A$1:$G$31</definedName>
    <definedName name="_xlnm.Print_Area" localSheetId="6">ج8ص15!$A$1:$L$22</definedName>
    <definedName name="_xlnm.Print_Area" localSheetId="7">'ج9 ص 16'!$A$1:$N$22</definedName>
  </definedNames>
  <calcPr calcId="162913" iterateDelta="0"/>
</workbook>
</file>

<file path=xl/calcChain.xml><?xml version="1.0" encoding="utf-8"?>
<calcChain xmlns="http://schemas.openxmlformats.org/spreadsheetml/2006/main">
  <c r="M10" i="14" l="1"/>
  <c r="E14" i="5" l="1"/>
  <c r="E13" i="5"/>
  <c r="D26" i="12" l="1"/>
  <c r="D25" i="12"/>
  <c r="D24" i="12"/>
  <c r="D23" i="12"/>
  <c r="D22" i="12"/>
  <c r="D21" i="12"/>
  <c r="D20" i="12"/>
  <c r="D19" i="12"/>
  <c r="D18" i="12"/>
  <c r="D8" i="12"/>
  <c r="D7" i="12"/>
  <c r="D6" i="12"/>
  <c r="L8" i="14"/>
  <c r="L20" i="14"/>
  <c r="G20" i="14"/>
  <c r="F20" i="14"/>
  <c r="D20" i="14"/>
  <c r="D9" i="12" l="1"/>
  <c r="D27" i="12"/>
  <c r="E11" i="6"/>
  <c r="J20" i="10"/>
  <c r="K20" i="10"/>
  <c r="F24" i="9"/>
  <c r="F25" i="9"/>
  <c r="F26" i="9"/>
  <c r="F27" i="9"/>
  <c r="F28" i="9"/>
  <c r="F23" i="9"/>
  <c r="F12" i="9"/>
  <c r="F11" i="9"/>
  <c r="F10" i="9"/>
  <c r="F9" i="9"/>
  <c r="F8" i="9"/>
  <c r="F7" i="9"/>
  <c r="F13" i="9" s="1"/>
  <c r="K20" i="16"/>
  <c r="F29" i="9" l="1"/>
  <c r="C27" i="12"/>
  <c r="B27" i="12"/>
  <c r="C9" i="12"/>
  <c r="B9" i="12"/>
  <c r="M20" i="14"/>
  <c r="M11" i="14"/>
  <c r="M12" i="14"/>
  <c r="M13" i="14"/>
  <c r="M14" i="14"/>
  <c r="M16" i="14"/>
  <c r="M17" i="14"/>
  <c r="M18" i="14"/>
  <c r="M19" i="14"/>
  <c r="M8" i="14"/>
  <c r="L9" i="14"/>
  <c r="L10" i="14"/>
  <c r="L11" i="14"/>
  <c r="L12" i="14"/>
  <c r="L13" i="14"/>
  <c r="L14" i="14"/>
  <c r="L15" i="14"/>
  <c r="L16" i="14"/>
  <c r="L17" i="14"/>
  <c r="L18" i="14"/>
  <c r="L19" i="14"/>
  <c r="K20" i="14"/>
  <c r="K9" i="14"/>
  <c r="K10" i="14"/>
  <c r="K11" i="14"/>
  <c r="K12" i="14"/>
  <c r="K13" i="14"/>
  <c r="K14" i="14"/>
  <c r="K15" i="14"/>
  <c r="K16" i="14"/>
  <c r="K17" i="14"/>
  <c r="K18" i="14"/>
  <c r="K19" i="14"/>
  <c r="K8" i="14"/>
  <c r="C20" i="14"/>
  <c r="E20" i="14"/>
  <c r="B20" i="14"/>
  <c r="F20" i="10"/>
  <c r="E20" i="10"/>
  <c r="D20" i="10"/>
  <c r="C20" i="10"/>
  <c r="K17" i="10"/>
  <c r="K18" i="10"/>
  <c r="K19" i="10"/>
  <c r="K16" i="10"/>
  <c r="K15" i="10"/>
  <c r="K9" i="10"/>
  <c r="K10" i="10"/>
  <c r="K11" i="10"/>
  <c r="K12" i="10"/>
  <c r="K13" i="10"/>
  <c r="K14" i="10"/>
  <c r="K8" i="10"/>
  <c r="B20" i="10"/>
  <c r="D29" i="9"/>
  <c r="C29" i="9"/>
  <c r="B29" i="9"/>
  <c r="D13" i="9"/>
  <c r="C13" i="9"/>
  <c r="B13" i="9"/>
  <c r="G20" i="16" l="1"/>
  <c r="F20" i="16"/>
  <c r="E20" i="16"/>
  <c r="D20" i="16"/>
  <c r="C20" i="16"/>
  <c r="B20" i="16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6" i="8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6" i="7"/>
  <c r="D36" i="7"/>
  <c r="C36" i="7"/>
  <c r="B36" i="7"/>
  <c r="D37" i="8"/>
  <c r="C37" i="8"/>
  <c r="B37" i="8"/>
  <c r="F37" i="8" l="1"/>
  <c r="F36" i="7"/>
  <c r="J9" i="10" l="1"/>
  <c r="J10" i="10"/>
  <c r="J11" i="10"/>
  <c r="J12" i="10"/>
  <c r="J13" i="10"/>
  <c r="J14" i="10"/>
  <c r="J15" i="10"/>
  <c r="J16" i="10"/>
  <c r="J17" i="10"/>
  <c r="J18" i="10"/>
  <c r="J19" i="10"/>
  <c r="J8" i="10"/>
  <c r="G20" i="10"/>
  <c r="K9" i="16"/>
  <c r="K10" i="16"/>
  <c r="K11" i="16"/>
  <c r="K12" i="16"/>
  <c r="K13" i="16"/>
  <c r="K14" i="16"/>
  <c r="K15" i="16"/>
  <c r="K16" i="16"/>
  <c r="K17" i="16"/>
  <c r="K18" i="16"/>
  <c r="K19" i="16"/>
  <c r="K8" i="16"/>
  <c r="J9" i="16"/>
  <c r="J10" i="16"/>
  <c r="J11" i="16"/>
  <c r="J12" i="16"/>
  <c r="J13" i="16"/>
  <c r="J14" i="16"/>
  <c r="J15" i="16"/>
  <c r="J16" i="16"/>
  <c r="J17" i="16"/>
  <c r="J18" i="16"/>
  <c r="J19" i="16"/>
  <c r="J8" i="16"/>
  <c r="D11" i="6"/>
  <c r="C11" i="6"/>
  <c r="B11" i="6"/>
  <c r="E12" i="5"/>
  <c r="E10" i="5"/>
  <c r="E9" i="5"/>
  <c r="J20" i="16" l="1"/>
  <c r="E7" i="5"/>
  <c r="E6" i="5"/>
</calcChain>
</file>

<file path=xl/sharedStrings.xml><?xml version="1.0" encoding="utf-8"?>
<sst xmlns="http://schemas.openxmlformats.org/spreadsheetml/2006/main" count="880" uniqueCount="292">
  <si>
    <t xml:space="preserve"> </t>
  </si>
  <si>
    <t xml:space="preserve">                                              </t>
  </si>
  <si>
    <t>جدول (1)</t>
  </si>
  <si>
    <t>Table (1)</t>
  </si>
  <si>
    <t>التفاصيل</t>
  </si>
  <si>
    <t xml:space="preserve">وحدة القياس </t>
  </si>
  <si>
    <t>Details</t>
  </si>
  <si>
    <t>Measure unit</t>
  </si>
  <si>
    <t xml:space="preserve">عـدد السـفن القادمـة للموانئ العراقيـــة (لنقل البضائع )
</t>
  </si>
  <si>
    <t>عدد .NO</t>
  </si>
  <si>
    <t>Number of ships arrive Iraqi ports (goods transportation)</t>
  </si>
  <si>
    <t>الحمولة الاجمالية لسفن البضائع المستوردة والقادمة للموانئ العراقية</t>
  </si>
  <si>
    <t>(الف) طن</t>
  </si>
  <si>
    <t xml:space="preserve">Total cargo of imported good ships arrive Iraqi ports </t>
  </si>
  <si>
    <t>عدد الســــفن المغـادرة من الموانئ العراقية (لنقل البضائع)</t>
  </si>
  <si>
    <t>عدد  .NO</t>
  </si>
  <si>
    <t>Number of ships departed the Iraqi ports (goods transport)</t>
  </si>
  <si>
    <t>الحمولة الاجمالية لسفن البضائع المصدرة والمغادرة من الموانئ العراقية</t>
  </si>
  <si>
    <t xml:space="preserve">Total cargo of exported good ships departed the Iraqi ports </t>
  </si>
  <si>
    <t>مجموع الايرادات للشركة العامة لموانئ العراق</t>
  </si>
  <si>
    <t xml:space="preserve">Total revenues of the General Company for ports of Iraq  </t>
  </si>
  <si>
    <t xml:space="preserve">     </t>
  </si>
  <si>
    <t xml:space="preserve">             </t>
  </si>
  <si>
    <t xml:space="preserve">       </t>
  </si>
  <si>
    <t>عدد السفن القادمة</t>
  </si>
  <si>
    <t>جدول (2)</t>
  </si>
  <si>
    <t>Table (2)</t>
  </si>
  <si>
    <t>الجنسية</t>
  </si>
  <si>
    <t>السفن القادمة (المحملة)</t>
  </si>
  <si>
    <t>السفن المغادرة (المحملة)</t>
  </si>
  <si>
    <t>ships arrived (loaded)</t>
  </si>
  <si>
    <t>ships departed (loaded)</t>
  </si>
  <si>
    <t>عدد السفن المغادرة</t>
  </si>
  <si>
    <t>Nationality</t>
  </si>
  <si>
    <t>Number of ships departed</t>
  </si>
  <si>
    <t>* Number of ships loaded with crude oil</t>
  </si>
  <si>
    <t>جدول (3)</t>
  </si>
  <si>
    <t>Table (3)</t>
  </si>
  <si>
    <t xml:space="preserve">الميناء </t>
  </si>
  <si>
    <t>ام قصر</t>
  </si>
  <si>
    <t xml:space="preserve">خور الزبير </t>
  </si>
  <si>
    <t>ابو فلوس</t>
  </si>
  <si>
    <t xml:space="preserve">المعقل </t>
  </si>
  <si>
    <t>المجموع</t>
  </si>
  <si>
    <t xml:space="preserve">Port </t>
  </si>
  <si>
    <t xml:space="preserve">نوع البضاعة </t>
  </si>
  <si>
    <t>Chor AL-Zubeir</t>
  </si>
  <si>
    <t>Abu Floos</t>
  </si>
  <si>
    <t>AL-Makal</t>
  </si>
  <si>
    <t>Total</t>
  </si>
  <si>
    <t xml:space="preserve"> Goods</t>
  </si>
  <si>
    <t>حاويات</t>
  </si>
  <si>
    <t>Container</t>
  </si>
  <si>
    <t>متنوعة</t>
  </si>
  <si>
    <t>سيارات</t>
  </si>
  <si>
    <t>حنطة</t>
  </si>
  <si>
    <t>Weat</t>
  </si>
  <si>
    <t>حديد</t>
  </si>
  <si>
    <t>كلنكر</t>
  </si>
  <si>
    <t>Clinker</t>
  </si>
  <si>
    <t>رز</t>
  </si>
  <si>
    <t>Rice</t>
  </si>
  <si>
    <t>انابيب</t>
  </si>
  <si>
    <t>Cement</t>
  </si>
  <si>
    <t>خشب</t>
  </si>
  <si>
    <t>فول الصويا</t>
  </si>
  <si>
    <t xml:space="preserve">(-) عدم وجود بضائع مستوردة </t>
  </si>
  <si>
    <t>(-) unavailable imported goods</t>
  </si>
  <si>
    <t xml:space="preserve">                                </t>
  </si>
  <si>
    <t>جدول (4)</t>
  </si>
  <si>
    <t>Table (4)</t>
  </si>
  <si>
    <t xml:space="preserve">(-) عدم وجود سفن ناقلة للبضائع المستوردة </t>
  </si>
  <si>
    <t>جدول (5)</t>
  </si>
  <si>
    <t>Table (5)</t>
  </si>
  <si>
    <t xml:space="preserve">  الميناء</t>
  </si>
  <si>
    <t xml:space="preserve">Port     </t>
  </si>
  <si>
    <t>نوع البضاعة</t>
  </si>
  <si>
    <t>Goods</t>
  </si>
  <si>
    <t>Table (6)</t>
  </si>
  <si>
    <t xml:space="preserve"> الميناء</t>
  </si>
  <si>
    <t>حاويات فارغة</t>
  </si>
  <si>
    <t>Table (7)</t>
  </si>
  <si>
    <t>الشهر</t>
  </si>
  <si>
    <t>ميناء ام قصر</t>
  </si>
  <si>
    <t>ميناء خور الزبير</t>
  </si>
  <si>
    <t>ميناء  أبو فلوس</t>
  </si>
  <si>
    <t>ميناء المعقل</t>
  </si>
  <si>
    <t>Month</t>
  </si>
  <si>
    <t>Khour al- zubeer</t>
  </si>
  <si>
    <t>Abo-flous</t>
  </si>
  <si>
    <t>عدد 
السفن</t>
  </si>
  <si>
    <t>ships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</si>
  <si>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</si>
  <si>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</si>
  <si>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</si>
  <si>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</si>
  <si>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</si>
  <si>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</si>
  <si>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</si>
  <si>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</si>
  <si>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ايار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</si>
  <si>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</si>
  <si>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</si>
  <si>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</si>
  <si>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</si>
  <si>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</si>
  <si>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</si>
  <si>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</si>
  <si>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</si>
  <si>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</si>
  <si>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</si>
  <si>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</si>
  <si>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</si>
  <si>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</si>
  <si>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 xml:space="preserve">كانون الاول </t>
  </si>
  <si>
    <t>December</t>
  </si>
  <si>
    <t>جدول (8)</t>
  </si>
  <si>
    <t>Table (8)</t>
  </si>
  <si>
    <t>ميناء البصرة النفطي</t>
  </si>
  <si>
    <t>الميناء الرحوي</t>
  </si>
  <si>
    <t>ميناء العميق</t>
  </si>
  <si>
    <t>Al-Basrah</t>
  </si>
  <si>
    <t xml:space="preserve">AL-Rahawi </t>
  </si>
  <si>
    <t>Al-Ameeq ports</t>
  </si>
  <si>
    <t>عدد الناقلات</t>
  </si>
  <si>
    <t>القيمة 
(مليون دينار)</t>
  </si>
  <si>
    <t>القيمة 
( مليون دينار)</t>
  </si>
  <si>
    <t>كانون الاول</t>
  </si>
  <si>
    <t>Table (9)</t>
  </si>
  <si>
    <t xml:space="preserve">ذكور </t>
  </si>
  <si>
    <t xml:space="preserve">اناث </t>
  </si>
  <si>
    <t xml:space="preserve">التفاصيل </t>
  </si>
  <si>
    <t xml:space="preserve">المجموع </t>
  </si>
  <si>
    <t>مهندسون</t>
  </si>
  <si>
    <t>Male</t>
  </si>
  <si>
    <t>Female</t>
  </si>
  <si>
    <t>فنيون</t>
  </si>
  <si>
    <t>Engineers</t>
  </si>
  <si>
    <t>اداريون</t>
  </si>
  <si>
    <t>Technicians</t>
  </si>
  <si>
    <t>Administrators</t>
  </si>
  <si>
    <t>اناث</t>
  </si>
  <si>
    <t>Table (10)</t>
  </si>
  <si>
    <t>الشهادات</t>
  </si>
  <si>
    <t>ذكور</t>
  </si>
  <si>
    <t>Certificate</t>
  </si>
  <si>
    <t>دون الابتدائية</t>
  </si>
  <si>
    <t>No certificate</t>
  </si>
  <si>
    <t>ابتدائية</t>
  </si>
  <si>
    <t>Primary</t>
  </si>
  <si>
    <t>متوسطة</t>
  </si>
  <si>
    <t>Intermediate</t>
  </si>
  <si>
    <t xml:space="preserve">اعدادية </t>
  </si>
  <si>
    <t xml:space="preserve">Secondary </t>
  </si>
  <si>
    <t xml:space="preserve">دبلوم </t>
  </si>
  <si>
    <t>Diploma</t>
  </si>
  <si>
    <t>بكالوريوس</t>
  </si>
  <si>
    <t>Bachelor's</t>
  </si>
  <si>
    <t>دبلوم عالي</t>
  </si>
  <si>
    <t>High Diploma</t>
  </si>
  <si>
    <t>ماجستير</t>
  </si>
  <si>
    <t>Master</t>
  </si>
  <si>
    <t>دكتوراه</t>
  </si>
  <si>
    <t>Phd</t>
  </si>
  <si>
    <t>الاجور والمزايا المدفوعة للعاملين في الشركة العامة لموانئ العراق</t>
  </si>
  <si>
    <t>Wages and bonuses paid for the workers in the General Company for Ports of Iraq</t>
  </si>
  <si>
    <t>ثيران</t>
  </si>
  <si>
    <t>(-) unavailable ships carried imported goods</t>
  </si>
  <si>
    <t>المجموع/ Total</t>
  </si>
  <si>
    <t>Al-makel</t>
  </si>
  <si>
    <t>Variety</t>
  </si>
  <si>
    <t>Pipes</t>
  </si>
  <si>
    <t>بنزين</t>
  </si>
  <si>
    <t>Soy bean</t>
  </si>
  <si>
    <t>Oxen</t>
  </si>
  <si>
    <t>Number of tankers</t>
  </si>
  <si>
    <t xml:space="preserve">Number of workers in the General Company for Ports of Iraq </t>
  </si>
  <si>
    <t>عدد العاملين في الشركة العامة لموانئ العراق</t>
  </si>
  <si>
    <t>(مليار دينار) 
(billion) ID</t>
  </si>
  <si>
    <t xml:space="preserve">المصدر: وزارة النقل / الشركة العامة لموانئ العراق </t>
  </si>
  <si>
    <t>Source: Ministry of transport / The general company for post of iraq</t>
  </si>
  <si>
    <t xml:space="preserve">المصدر : وزارة النفط </t>
  </si>
  <si>
    <t>Source: ministary of oil</t>
  </si>
  <si>
    <t>Umm Qasr</t>
  </si>
  <si>
    <t>wood</t>
  </si>
  <si>
    <t>(1000) ton</t>
  </si>
  <si>
    <t>Number of ships arrived</t>
  </si>
  <si>
    <t>-</t>
  </si>
  <si>
    <t xml:space="preserve"> المصدر : وزارة النقل / الشركة العامة لموانئ العراق</t>
  </si>
  <si>
    <t>value in 
(1000000 ID)</t>
  </si>
  <si>
    <t>عراقية / Iraqi</t>
  </si>
  <si>
    <t>عربية / Arabic</t>
  </si>
  <si>
    <t>اجنبية / Foreign</t>
  </si>
  <si>
    <t>*  تمثل عدد السفن المحملة (المصّدرة) للنفط الخام</t>
  </si>
  <si>
    <t>زيت خام</t>
  </si>
  <si>
    <t>crude oil</t>
  </si>
  <si>
    <t>كيروسين</t>
  </si>
  <si>
    <t>زيت الغاز</t>
  </si>
  <si>
    <t>gas oil</t>
  </si>
  <si>
    <t>جدول (6)</t>
  </si>
  <si>
    <t>جدول  (7)</t>
  </si>
  <si>
    <t>جدول (9)</t>
  </si>
  <si>
    <t>جدول  (10)</t>
  </si>
  <si>
    <t>value in
 (Million ID)</t>
  </si>
  <si>
    <t xml:space="preserve"> جدول (11)</t>
  </si>
  <si>
    <t>Table (11)</t>
  </si>
  <si>
    <t>binzin</t>
  </si>
  <si>
    <t>(-) no activity</t>
  </si>
  <si>
    <t>(-) there are no carego ships exported</t>
  </si>
  <si>
    <t>(-) no activitye</t>
  </si>
  <si>
    <t xml:space="preserve">مولاس </t>
  </si>
  <si>
    <t>iron</t>
  </si>
  <si>
    <t>kerosene</t>
  </si>
  <si>
    <t>empty containers</t>
  </si>
  <si>
    <t>molasses</t>
  </si>
  <si>
    <t>كمية البضائع المنقولة
( طن)</t>
  </si>
  <si>
    <t>كمية البضائع المنقولة
(طن)</t>
  </si>
  <si>
    <t>كمية البضائع المنقولة
 (طن)</t>
  </si>
  <si>
    <t>goods
(ton)</t>
  </si>
  <si>
    <t>goods
 (ton)</t>
  </si>
  <si>
    <t>كمية البضائع المستوردة 
(طن)</t>
  </si>
  <si>
    <t>كمية البضائع المصدرة
 (طن)</t>
  </si>
  <si>
    <t>Amount of imported goods (ton)</t>
  </si>
  <si>
    <t>Amount of exported goods (ton)</t>
  </si>
  <si>
    <t>الحمولة (الف طن)</t>
  </si>
  <si>
    <t>load (1000ton)</t>
  </si>
  <si>
    <t>(-) لا يوجد نشاط</t>
  </si>
  <si>
    <t>المؤشرات الرئيسة لنشاط الشركة العامة لموانئ العراق لسنة 2023</t>
  </si>
  <si>
    <t xml:space="preserve">معدل التغيرالسنوي لسنتي 
2022 -2023 %    </t>
  </si>
  <si>
    <t xml:space="preserve">Change rate for the the years 2022-2023%     </t>
  </si>
  <si>
    <t xml:space="preserve"> Key Indicators of General Company for Ports of Iraq for the year 2023</t>
  </si>
  <si>
    <t>عدد السفن القادمة والمغادرة لموانئ العراق وكميــة البضــاعة المسـتوردة والمصـــدرة بـ (الطن) حسب الجنسية لسنة 2023</t>
  </si>
  <si>
    <t>Number of ships arriving and departing from ports of Iraq and goods imported and exported (ton) by nationality for the year 2023</t>
  </si>
  <si>
    <t xml:space="preserve">كمية البضائع المستوردة عبر الموانئ العراقية حسب الميناء ونوع البضاعة بــ (الطن) لسنة 2023 </t>
  </si>
  <si>
    <t xml:space="preserve">Quantity of goods imported via ports of Iraq by port and kind of good (Ton) for the year 2023 </t>
  </si>
  <si>
    <t xml:space="preserve">عدد السفن الناقلة للبضائع المستوردة عبر الموانئ العراقية حسب الميناء ونوع البضاعة لسنة 2023 </t>
  </si>
  <si>
    <t>Number of ships carried imported goods  through ports of Iraq by port and kind of goods for the year 2023</t>
  </si>
  <si>
    <t>عدد السفن الناقلة وكمية البضائع المنقولة (المستوردة) بـ ( طن) حسب الميناء والأشهر للشركة العامة لموانىء العراق لسنة 2023</t>
  </si>
  <si>
    <t>Number of ships and quantity of goods(imported) ton by port and months for general company of iraqi ports for the year 2023</t>
  </si>
  <si>
    <t xml:space="preserve">كمية البضائع المصدرة عبر الموانئ العراقية حسب الميناء ونوع البضاعة بــ (الطن) لسنة 2023 </t>
  </si>
  <si>
    <t>عدد السفن الناقلة للبضائع المصدرة عبر الموانئ العراقية حسب الميناء ونوع البضاعة لسنة 2023</t>
  </si>
  <si>
    <t>Number of ships move exported goods through ports of Iraq by port and kind of goods for the year 2023</t>
  </si>
  <si>
    <t>عدد السفن الناقلة وكمية البضائع المنقولة (المصدرة) بـ (الطن) حسب الميناء والأشهر للشركة العامة لموانىء العراق لسنة 2023</t>
  </si>
  <si>
    <t>Number of ships and quantity of goods(exported) ton by port and months for general company of iraqi ports for the year 2023</t>
  </si>
  <si>
    <t>(-) لا توجد بضائع مصدرة</t>
  </si>
  <si>
    <t>(-) لا توجد سفن بضائع مصدرة</t>
  </si>
  <si>
    <t>عدد الناقلات والحمولات النفطية ومقدار القيمة بــ (المليون دينار) لميناء البصرة النفطي والميناء الرحوي وميناء العميق حسب الأشهر للشركة العامة لموانىء العراق لسنة 2023</t>
  </si>
  <si>
    <t xml:space="preserve"> Number of tankers and oil cargo and the value in (Million ID) in Al-Basrah, AL-Rahawi and Al-Ameeq by months ports for the year 2023</t>
  </si>
  <si>
    <t>عدد العاملين في الشركة العامة لموانئ العراق حسب الاختصاص والجنس لسنة 2023</t>
  </si>
  <si>
    <t>Number of workers in the General Company for Ports of Iraq by specification and gender for the year 2023</t>
  </si>
  <si>
    <t>عدد العاملين حسب المستوى التعليمي والجنس للشركة العامة لموانئ العراق لسنة 2023</t>
  </si>
  <si>
    <t>Number of employees  by educational level in the General Company for Ports of Iraq for the year 2023</t>
  </si>
  <si>
    <t>عباد الشمس</t>
  </si>
  <si>
    <t>قمح</t>
  </si>
  <si>
    <t>انابيب ستيل</t>
  </si>
  <si>
    <t>بصل ابيض</t>
  </si>
  <si>
    <t>steel pipes</t>
  </si>
  <si>
    <t>sun flowers</t>
  </si>
  <si>
    <t>wheat</t>
  </si>
  <si>
    <t>white onion</t>
  </si>
  <si>
    <t>حبيبات بلاستيكية</t>
  </si>
  <si>
    <t>plastic granules</t>
  </si>
  <si>
    <t>biofertilizers</t>
  </si>
  <si>
    <t>cars</t>
  </si>
  <si>
    <t>plastic bags</t>
  </si>
  <si>
    <t>حقائب بلاستيكية</t>
  </si>
  <si>
    <t>اسمنت</t>
  </si>
  <si>
    <t>انابيب حفر</t>
  </si>
  <si>
    <t xml:space="preserve">خبث النحاس </t>
  </si>
  <si>
    <t>لفائف</t>
  </si>
  <si>
    <t>سماد اليوريا</t>
  </si>
  <si>
    <t>الية 58</t>
  </si>
  <si>
    <t>drilling pipes</t>
  </si>
  <si>
    <t>copper slag</t>
  </si>
  <si>
    <t>coil</t>
  </si>
  <si>
    <t>urea fertilizer</t>
  </si>
  <si>
    <t>mechanism 58</t>
  </si>
  <si>
    <t>raw sugar</t>
  </si>
  <si>
    <t>سكر خام</t>
  </si>
  <si>
    <t xml:space="preserve">ذرة </t>
  </si>
  <si>
    <t>corn</t>
  </si>
  <si>
    <t>Steel pipes</t>
  </si>
  <si>
    <t>احجار</t>
  </si>
  <si>
    <t>stones</t>
  </si>
  <si>
    <t>مشتقات</t>
  </si>
  <si>
    <t>زيت فول الصويا</t>
  </si>
  <si>
    <t>علف</t>
  </si>
  <si>
    <t>derivatives</t>
  </si>
  <si>
    <t>soybean oil</t>
  </si>
  <si>
    <t>feed</t>
  </si>
  <si>
    <t>Quantity of goods exported via ports of Iraq by port and kind of goods (ton) for the year 2023</t>
  </si>
  <si>
    <t>اسمدة حيوانية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</si>
</sst>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"/>
    <numFmt numFmtId="166" formatCode="_-* #,##0.000_-;_-* #,##0.000\-;_-* &quot;-&quot;??_-;_-@_-"/>
    <numFmt numFmtId="167" formatCode="#,##0.0"/>
  </numFmts>
  <fonts count="29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name val="Times New Roman"/>
      <family val="1"/>
      <scheme val="major"/>
    </font>
    <font>
      <b/>
      <sz val="12"/>
      <color theme="1"/>
      <name val="Arial"/>
      <family val="2"/>
    </font>
    <font>
      <b/>
      <sz val="16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b/>
      <sz val="12"/>
      <name val="Arial"/>
      <family val="2"/>
      <charset val="178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sz val="18"/>
      <color rgb="FFFF0000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61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Border="1"/>
    <xf numFmtId="0" fontId="8" fillId="0" borderId="0" xfId="2" applyFont="1" applyBorder="1"/>
    <xf numFmtId="0" fontId="8" fillId="0" borderId="0" xfId="2" applyFont="1"/>
    <xf numFmtId="0" fontId="4" fillId="0" borderId="0" xfId="2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9" fillId="0" borderId="0" xfId="9" applyFont="1" applyBorder="1" applyAlignment="1">
      <alignment horizontal="right" vertical="center"/>
    </xf>
    <xf numFmtId="0" fontId="4" fillId="3" borderId="0" xfId="2" applyFont="1" applyFill="1"/>
    <xf numFmtId="166" fontId="4" fillId="0" borderId="0" xfId="10" applyNumberFormat="1" applyFont="1" applyAlignment="1">
      <alignment horizontal="center" vertical="center"/>
    </xf>
    <xf numFmtId="1" fontId="4" fillId="0" borderId="0" xfId="2" applyNumberFormat="1" applyFont="1"/>
    <xf numFmtId="0" fontId="10" fillId="0" borderId="1" xfId="2" applyFont="1" applyBorder="1" applyAlignment="1">
      <alignment vertical="center" wrapText="1"/>
    </xf>
    <xf numFmtId="0" fontId="10" fillId="0" borderId="0" xfId="2" applyFont="1"/>
    <xf numFmtId="0" fontId="15" fillId="0" borderId="0" xfId="2" applyFont="1" applyAlignment="1">
      <alignment vertical="center"/>
    </xf>
    <xf numFmtId="3" fontId="4" fillId="0" borderId="0" xfId="2" applyNumberFormat="1" applyFont="1"/>
    <xf numFmtId="3" fontId="4" fillId="0" borderId="0" xfId="2" applyNumberFormat="1" applyFont="1" applyBorder="1"/>
    <xf numFmtId="0" fontId="2" fillId="0" borderId="0" xfId="2" applyAlignment="1">
      <alignment vertical="center"/>
    </xf>
    <xf numFmtId="3" fontId="4" fillId="0" borderId="0" xfId="2" applyNumberFormat="1" applyFont="1" applyBorder="1" applyAlignment="1">
      <alignment readingOrder="2"/>
    </xf>
    <xf numFmtId="3" fontId="13" fillId="0" borderId="0" xfId="1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 wrapText="1"/>
    </xf>
    <xf numFmtId="3" fontId="11" fillId="0" borderId="0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Border="1" applyAlignment="1">
      <alignment horizontal="left" vertical="center" wrapText="1"/>
    </xf>
    <xf numFmtId="3" fontId="11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Border="1"/>
    <xf numFmtId="0" fontId="10" fillId="0" borderId="0" xfId="2" applyFont="1" applyBorder="1"/>
    <xf numFmtId="0" fontId="2" fillId="0" borderId="0" xfId="2" applyBorder="1"/>
    <xf numFmtId="0" fontId="19" fillId="0" borderId="0" xfId="2" applyFont="1" applyFill="1" applyBorder="1" applyAlignment="1">
      <alignment vertical="center"/>
    </xf>
    <xf numFmtId="0" fontId="2" fillId="0" borderId="6" xfId="2" applyBorder="1"/>
    <xf numFmtId="0" fontId="2" fillId="0" borderId="0" xfId="2" applyAlignment="1">
      <alignment horizontal="right"/>
    </xf>
    <xf numFmtId="0" fontId="10" fillId="0" borderId="0" xfId="2" applyFont="1" applyBorder="1" applyAlignment="1">
      <alignment vertical="center" wrapText="1"/>
    </xf>
    <xf numFmtId="0" fontId="20" fillId="0" borderId="0" xfId="2" applyFont="1"/>
    <xf numFmtId="0" fontId="20" fillId="0" borderId="0" xfId="2" applyFont="1" applyAlignment="1">
      <alignment vertical="center"/>
    </xf>
    <xf numFmtId="0" fontId="11" fillId="3" borderId="0" xfId="5" applyFont="1" applyFill="1" applyBorder="1" applyAlignment="1">
      <alignment horizontal="right" vertical="center"/>
    </xf>
    <xf numFmtId="0" fontId="11" fillId="3" borderId="0" xfId="5" applyNumberFormat="1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0" xfId="9" applyFont="1" applyBorder="1" applyAlignment="1">
      <alignment horizontal="center" vertical="center" wrapText="1" readingOrder="1"/>
    </xf>
    <xf numFmtId="0" fontId="6" fillId="3" borderId="4" xfId="3" applyFont="1" applyFill="1" applyBorder="1" applyAlignment="1">
      <alignment horizontal="left" vertical="center" wrapText="1"/>
    </xf>
    <xf numFmtId="0" fontId="6" fillId="0" borderId="0" xfId="5" applyFont="1" applyBorder="1" applyAlignment="1">
      <alignment horizontal="center" vertical="top" wrapText="1"/>
    </xf>
    <xf numFmtId="0" fontId="6" fillId="0" borderId="0" xfId="9" applyFont="1" applyBorder="1" applyAlignment="1">
      <alignment vertical="center"/>
    </xf>
    <xf numFmtId="0" fontId="6" fillId="0" borderId="0" xfId="9" applyFont="1" applyBorder="1" applyAlignment="1">
      <alignment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left"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/>
    <xf numFmtId="0" fontId="15" fillId="0" borderId="0" xfId="2" applyFont="1" applyBorder="1" applyAlignment="1"/>
    <xf numFmtId="0" fontId="22" fillId="0" borderId="0" xfId="2" applyFont="1" applyBorder="1"/>
    <xf numFmtId="0" fontId="11" fillId="0" borderId="0" xfId="1" applyFont="1" applyBorder="1" applyAlignment="1">
      <alignment vertical="center"/>
    </xf>
    <xf numFmtId="0" fontId="11" fillId="0" borderId="0" xfId="1" applyNumberFormat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3" fontId="6" fillId="3" borderId="0" xfId="3" applyNumberFormat="1" applyFont="1" applyFill="1" applyBorder="1" applyAlignment="1">
      <alignment horizontal="left" vertical="center" wrapText="1"/>
    </xf>
    <xf numFmtId="3" fontId="6" fillId="3" borderId="0" xfId="3" applyNumberFormat="1" applyFont="1" applyFill="1" applyBorder="1" applyAlignment="1">
      <alignment horizontal="left" vertical="center"/>
    </xf>
    <xf numFmtId="3" fontId="2" fillId="3" borderId="0" xfId="2" applyNumberFormat="1" applyFill="1"/>
    <xf numFmtId="3" fontId="2" fillId="0" borderId="0" xfId="2" applyNumberFormat="1" applyBorder="1"/>
    <xf numFmtId="3" fontId="2" fillId="0" borderId="0" xfId="2" applyNumberFormat="1"/>
    <xf numFmtId="3" fontId="4" fillId="0" borderId="0" xfId="2" applyNumberFormat="1" applyFont="1" applyBorder="1" applyAlignment="1">
      <alignment wrapText="1"/>
    </xf>
    <xf numFmtId="0" fontId="10" fillId="0" borderId="0" xfId="2" applyFont="1" applyFill="1" applyBorder="1" applyAlignment="1">
      <alignment vertical="center" readingOrder="2"/>
    </xf>
    <xf numFmtId="0" fontId="10" fillId="0" borderId="0" xfId="2" applyFont="1" applyFill="1" applyBorder="1" applyAlignment="1">
      <alignment horizontal="right" readingOrder="2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left" vertical="center"/>
    </xf>
    <xf numFmtId="0" fontId="18" fillId="0" borderId="0" xfId="2" applyFont="1"/>
    <xf numFmtId="0" fontId="18" fillId="0" borderId="0" xfId="2" applyFont="1" applyBorder="1"/>
    <xf numFmtId="0" fontId="23" fillId="0" borderId="0" xfId="2" applyFont="1" applyBorder="1" applyAlignment="1">
      <alignment vertical="center"/>
    </xf>
    <xf numFmtId="0" fontId="23" fillId="0" borderId="0" xfId="2" applyFont="1" applyBorder="1" applyAlignment="1">
      <alignment horizontal="left" vertical="center"/>
    </xf>
    <xf numFmtId="3" fontId="4" fillId="0" borderId="0" xfId="2" applyNumberFormat="1" applyFont="1" applyAlignment="1">
      <alignment vertical="center"/>
    </xf>
    <xf numFmtId="3" fontId="10" fillId="0" borderId="0" xfId="2" applyNumberFormat="1" applyFont="1" applyFill="1" applyBorder="1" applyAlignment="1">
      <alignment vertical="center" readingOrder="2"/>
    </xf>
    <xf numFmtId="3" fontId="3" fillId="0" borderId="0" xfId="1" applyNumberFormat="1" applyFont="1" applyBorder="1" applyAlignment="1">
      <alignment horizontal="center" vertical="center" wrapText="1"/>
    </xf>
    <xf numFmtId="49" fontId="4" fillId="0" borderId="0" xfId="2" applyNumberFormat="1" applyFont="1"/>
    <xf numFmtId="0" fontId="27" fillId="0" borderId="0" xfId="2" applyFont="1"/>
    <xf numFmtId="0" fontId="28" fillId="0" borderId="0" xfId="2" applyFont="1"/>
    <xf numFmtId="0" fontId="27" fillId="0" borderId="0" xfId="2" applyFont="1" applyAlignment="1">
      <alignment vertical="center" wrapText="1"/>
    </xf>
    <xf numFmtId="3" fontId="8" fillId="0" borderId="0" xfId="2" applyNumberFormat="1" applyFont="1" applyAlignment="1">
      <alignment vertical="center"/>
    </xf>
    <xf numFmtId="49" fontId="8" fillId="0" borderId="0" xfId="2" applyNumberFormat="1" applyFont="1"/>
    <xf numFmtId="3" fontId="4" fillId="0" borderId="0" xfId="2" applyNumberFormat="1" applyFont="1" applyBorder="1" applyAlignment="1">
      <alignment vertical="center"/>
    </xf>
    <xf numFmtId="3" fontId="4" fillId="0" borderId="0" xfId="2" applyNumberFormat="1" applyFont="1" applyBorder="1" applyAlignment="1">
      <alignment vertical="center" readingOrder="2"/>
    </xf>
    <xf numFmtId="0" fontId="4" fillId="0" borderId="0" xfId="2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center" vertical="center" wrapText="1"/>
    </xf>
    <xf numFmtId="3" fontId="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4" fontId="4" fillId="0" borderId="0" xfId="10" applyFont="1" applyAlignment="1">
      <alignment horizontal="center" vertical="center"/>
    </xf>
    <xf numFmtId="3" fontId="15" fillId="0" borderId="0" xfId="3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 wrapText="1"/>
    </xf>
    <xf numFmtId="3" fontId="4" fillId="0" borderId="0" xfId="2" applyNumberFormat="1" applyFont="1" applyAlignment="1">
      <alignment horizontal="center"/>
    </xf>
    <xf numFmtId="3" fontId="6" fillId="3" borderId="2" xfId="1" applyNumberFormat="1" applyFont="1" applyFill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left" vertical="center" wrapText="1" readingOrder="2"/>
    </xf>
    <xf numFmtId="3" fontId="6" fillId="3" borderId="9" xfId="1" applyNumberFormat="1" applyFont="1" applyFill="1" applyBorder="1" applyAlignment="1">
      <alignment horizontal="center" vertical="center"/>
    </xf>
    <xf numFmtId="3" fontId="6" fillId="3" borderId="9" xfId="1" applyNumberFormat="1" applyFont="1" applyFill="1" applyBorder="1" applyAlignment="1">
      <alignment horizontal="left" vertical="center" wrapText="1" readingOrder="2"/>
    </xf>
    <xf numFmtId="3" fontId="6" fillId="3" borderId="4" xfId="1" applyNumberFormat="1" applyFont="1" applyFill="1" applyBorder="1" applyAlignment="1">
      <alignment horizontal="center" vertical="center"/>
    </xf>
    <xf numFmtId="3" fontId="6" fillId="3" borderId="4" xfId="1" applyNumberFormat="1" applyFont="1" applyFill="1" applyBorder="1" applyAlignment="1">
      <alignment horizontal="left" vertical="center" wrapText="1" readingOrder="2"/>
    </xf>
    <xf numFmtId="3" fontId="15" fillId="3" borderId="2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horizontal="right" vertical="center"/>
    </xf>
    <xf numFmtId="3" fontId="15" fillId="3" borderId="2" xfId="3" applyNumberFormat="1" applyFont="1" applyFill="1" applyBorder="1" applyAlignment="1">
      <alignment horizontal="center" vertical="center"/>
    </xf>
    <xf numFmtId="3" fontId="15" fillId="3" borderId="0" xfId="3" applyNumberFormat="1" applyFont="1" applyFill="1" applyBorder="1" applyAlignment="1">
      <alignment horizontal="center" vertical="center"/>
    </xf>
    <xf numFmtId="3" fontId="23" fillId="3" borderId="2" xfId="3" applyNumberFormat="1" applyFont="1" applyFill="1" applyBorder="1" applyAlignment="1">
      <alignment horizontal="center" vertical="center"/>
    </xf>
    <xf numFmtId="3" fontId="15" fillId="3" borderId="2" xfId="3" applyNumberFormat="1" applyFont="1" applyFill="1" applyBorder="1" applyAlignment="1">
      <alignment horizontal="right" vertical="center"/>
    </xf>
    <xf numFmtId="3" fontId="15" fillId="3" borderId="2" xfId="2" applyNumberFormat="1" applyFont="1" applyFill="1" applyBorder="1" applyAlignment="1">
      <alignment horizontal="left" vertical="center"/>
    </xf>
    <xf numFmtId="0" fontId="6" fillId="3" borderId="2" xfId="9" applyFont="1" applyFill="1" applyBorder="1" applyAlignment="1">
      <alignment horizontal="right" vertical="center" wrapText="1"/>
    </xf>
    <xf numFmtId="0" fontId="6" fillId="3" borderId="9" xfId="9" applyFont="1" applyFill="1" applyBorder="1" applyAlignment="1">
      <alignment horizontal="center" vertical="center"/>
    </xf>
    <xf numFmtId="3" fontId="15" fillId="3" borderId="9" xfId="10" applyNumberFormat="1" applyFont="1" applyFill="1" applyBorder="1" applyAlignment="1">
      <alignment horizontal="center" vertical="center"/>
    </xf>
    <xf numFmtId="165" fontId="15" fillId="3" borderId="9" xfId="10" applyNumberFormat="1" applyFont="1" applyFill="1" applyBorder="1" applyAlignment="1">
      <alignment horizontal="center" vertical="center"/>
    </xf>
    <xf numFmtId="0" fontId="6" fillId="3" borderId="2" xfId="9" applyFont="1" applyFill="1" applyBorder="1" applyAlignment="1">
      <alignment horizontal="left" vertical="center" wrapText="1" readingOrder="1"/>
    </xf>
    <xf numFmtId="0" fontId="6" fillId="3" borderId="2" xfId="9" applyFont="1" applyFill="1" applyBorder="1" applyAlignment="1">
      <alignment horizontal="center" vertical="center"/>
    </xf>
    <xf numFmtId="3" fontId="15" fillId="3" borderId="2" xfId="10" applyNumberFormat="1" applyFont="1" applyFill="1" applyBorder="1" applyAlignment="1">
      <alignment horizontal="center" vertical="center"/>
    </xf>
    <xf numFmtId="165" fontId="15" fillId="3" borderId="2" xfId="10" applyNumberFormat="1" applyFont="1" applyFill="1" applyBorder="1" applyAlignment="1">
      <alignment horizontal="center" vertical="center"/>
    </xf>
    <xf numFmtId="3" fontId="6" fillId="3" borderId="2" xfId="9" applyNumberFormat="1" applyFont="1" applyFill="1" applyBorder="1" applyAlignment="1">
      <alignment horizontal="center" vertical="center"/>
    </xf>
    <xf numFmtId="0" fontId="15" fillId="3" borderId="2" xfId="2" applyNumberFormat="1" applyFont="1" applyFill="1" applyBorder="1" applyAlignment="1">
      <alignment horizontal="center" vertical="center" readingOrder="1"/>
    </xf>
    <xf numFmtId="3" fontId="3" fillId="0" borderId="2" xfId="1" applyNumberFormat="1" applyFont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3" fontId="23" fillId="3" borderId="4" xfId="2" applyNumberFormat="1" applyFont="1" applyFill="1" applyBorder="1" applyAlignment="1">
      <alignment horizontal="center" vertical="center"/>
    </xf>
    <xf numFmtId="3" fontId="4" fillId="3" borderId="0" xfId="2" applyNumberFormat="1" applyFont="1" applyFill="1"/>
    <xf numFmtId="0" fontId="6" fillId="3" borderId="2" xfId="1" applyFont="1" applyFill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left" vertical="center" wrapText="1"/>
    </xf>
    <xf numFmtId="3" fontId="15" fillId="3" borderId="4" xfId="2" applyNumberFormat="1" applyFont="1" applyFill="1" applyBorder="1" applyAlignment="1">
      <alignment horizontal="center" vertical="center"/>
    </xf>
    <xf numFmtId="0" fontId="6" fillId="3" borderId="3" xfId="9" applyFont="1" applyFill="1" applyBorder="1" applyAlignment="1">
      <alignment horizontal="right" vertical="center" wrapText="1"/>
    </xf>
    <xf numFmtId="3" fontId="6" fillId="3" borderId="3" xfId="9" applyNumberFormat="1" applyFont="1" applyFill="1" applyBorder="1" applyAlignment="1">
      <alignment horizontal="center" vertical="center"/>
    </xf>
    <xf numFmtId="3" fontId="6" fillId="3" borderId="0" xfId="9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right" vertical="center" wrapText="1"/>
    </xf>
    <xf numFmtId="0" fontId="6" fillId="3" borderId="2" xfId="1" applyFont="1" applyFill="1" applyBorder="1" applyAlignment="1">
      <alignment horizontal="right" vertical="center" wrapText="1"/>
    </xf>
    <xf numFmtId="3" fontId="6" fillId="3" borderId="2" xfId="1" applyNumberFormat="1" applyFont="1" applyFill="1" applyBorder="1" applyAlignment="1">
      <alignment horizontal="right" vertical="center" wrapText="1" readingOrder="1"/>
    </xf>
    <xf numFmtId="3" fontId="6" fillId="3" borderId="9" xfId="1" applyNumberFormat="1" applyFont="1" applyFill="1" applyBorder="1" applyAlignment="1">
      <alignment horizontal="right" vertical="center" wrapText="1" readingOrder="1"/>
    </xf>
    <xf numFmtId="3" fontId="6" fillId="3" borderId="4" xfId="1" applyNumberFormat="1" applyFont="1" applyFill="1" applyBorder="1" applyAlignment="1">
      <alignment horizontal="right" vertical="center" wrapText="1" readingOrder="1"/>
    </xf>
    <xf numFmtId="0" fontId="15" fillId="3" borderId="4" xfId="2" applyFont="1" applyFill="1" applyBorder="1" applyAlignment="1">
      <alignment horizontal="right" vertical="center"/>
    </xf>
    <xf numFmtId="3" fontId="15" fillId="3" borderId="4" xfId="3" applyNumberFormat="1" applyFont="1" applyFill="1" applyBorder="1" applyAlignment="1">
      <alignment horizontal="center" vertical="center"/>
    </xf>
    <xf numFmtId="49" fontId="23" fillId="3" borderId="2" xfId="3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right" vertical="center"/>
    </xf>
    <xf numFmtId="3" fontId="23" fillId="3" borderId="2" xfId="3" applyNumberFormat="1" applyFont="1" applyFill="1" applyBorder="1" applyAlignment="1">
      <alignment horizontal="center" vertical="top"/>
    </xf>
    <xf numFmtId="0" fontId="23" fillId="3" borderId="2" xfId="2" applyFont="1" applyFill="1" applyBorder="1" applyAlignment="1">
      <alignment horizontal="right" vertical="center"/>
    </xf>
    <xf numFmtId="3" fontId="3" fillId="3" borderId="2" xfId="3" applyNumberFormat="1" applyFont="1" applyFill="1" applyBorder="1" applyAlignment="1">
      <alignment horizontal="center" vertical="center"/>
    </xf>
    <xf numFmtId="3" fontId="23" fillId="3" borderId="2" xfId="2" applyNumberFormat="1" applyFont="1" applyFill="1" applyBorder="1" applyAlignment="1">
      <alignment horizontal="center" vertical="center"/>
    </xf>
    <xf numFmtId="3" fontId="6" fillId="3" borderId="2" xfId="3" applyNumberFormat="1" applyFont="1" applyFill="1" applyBorder="1" applyAlignment="1">
      <alignment horizontal="center" vertical="center"/>
    </xf>
    <xf numFmtId="3" fontId="23" fillId="3" borderId="2" xfId="2" applyNumberFormat="1" applyFont="1" applyFill="1" applyBorder="1" applyAlignment="1">
      <alignment horizontal="left" vertical="center"/>
    </xf>
    <xf numFmtId="0" fontId="23" fillId="3" borderId="4" xfId="2" applyFont="1" applyFill="1" applyBorder="1" applyAlignment="1">
      <alignment horizontal="right" vertical="center"/>
    </xf>
    <xf numFmtId="3" fontId="3" fillId="3" borderId="4" xfId="3" applyNumberFormat="1" applyFont="1" applyFill="1" applyBorder="1" applyAlignment="1">
      <alignment horizontal="center" vertical="center"/>
    </xf>
    <xf numFmtId="3" fontId="23" fillId="3" borderId="4" xfId="2" applyNumberFormat="1" applyFont="1" applyFill="1" applyBorder="1" applyAlignment="1">
      <alignment horizontal="left" vertical="center"/>
    </xf>
    <xf numFmtId="0" fontId="6" fillId="5" borderId="5" xfId="9" applyFont="1" applyFill="1" applyBorder="1" applyAlignment="1">
      <alignment horizontal="center" vertical="center" wrapText="1"/>
    </xf>
    <xf numFmtId="0" fontId="6" fillId="5" borderId="6" xfId="9" applyFont="1" applyFill="1" applyBorder="1" applyAlignment="1">
      <alignment horizontal="center" vertical="center" wrapText="1"/>
    </xf>
    <xf numFmtId="0" fontId="6" fillId="5" borderId="0" xfId="9" applyFont="1" applyFill="1" applyBorder="1" applyAlignment="1">
      <alignment horizontal="center" vertical="center" wrapText="1" readingOrder="2"/>
    </xf>
    <xf numFmtId="0" fontId="6" fillId="5" borderId="5" xfId="9" applyFont="1" applyFill="1" applyBorder="1" applyAlignment="1">
      <alignment horizontal="center" vertical="center" wrapText="1" readingOrder="2"/>
    </xf>
    <xf numFmtId="0" fontId="6" fillId="5" borderId="6" xfId="9" applyFont="1" applyFill="1" applyBorder="1" applyAlignment="1">
      <alignment horizontal="center" vertical="center"/>
    </xf>
    <xf numFmtId="0" fontId="6" fillId="5" borderId="6" xfId="9" applyFont="1" applyFill="1" applyBorder="1" applyAlignment="1">
      <alignment horizontal="center" vertical="center" wrapText="1" readingOrder="1"/>
    </xf>
    <xf numFmtId="0" fontId="6" fillId="5" borderId="7" xfId="9" applyFont="1" applyFill="1" applyBorder="1" applyAlignment="1">
      <alignment horizontal="right" vertical="center" wrapText="1"/>
    </xf>
    <xf numFmtId="3" fontId="6" fillId="5" borderId="7" xfId="9" applyNumberFormat="1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right" vertical="center" wrapText="1"/>
    </xf>
    <xf numFmtId="3" fontId="6" fillId="2" borderId="2" xfId="9" applyNumberFormat="1" applyFont="1" applyFill="1" applyBorder="1" applyAlignment="1">
      <alignment horizontal="center" vertical="center"/>
    </xf>
    <xf numFmtId="3" fontId="6" fillId="2" borderId="4" xfId="9" applyNumberFormat="1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 wrapText="1" readingOrder="2"/>
    </xf>
    <xf numFmtId="0" fontId="6" fillId="2" borderId="2" xfId="9" applyFont="1" applyFill="1" applyBorder="1" applyAlignment="1">
      <alignment horizontal="center" vertical="center" wrapText="1" readingOrder="1"/>
    </xf>
    <xf numFmtId="0" fontId="6" fillId="2" borderId="3" xfId="9" applyFont="1" applyFill="1" applyBorder="1" applyAlignment="1">
      <alignment horizontal="right" vertical="center" wrapText="1"/>
    </xf>
    <xf numFmtId="167" fontId="6" fillId="2" borderId="3" xfId="9" applyNumberFormat="1" applyFont="1" applyFill="1" applyBorder="1" applyAlignment="1">
      <alignment horizontal="center" vertical="center" wrapText="1"/>
    </xf>
    <xf numFmtId="165" fontId="6" fillId="2" borderId="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left" vertical="center" wrapText="1" readingOrder="1"/>
    </xf>
    <xf numFmtId="3" fontId="6" fillId="2" borderId="4" xfId="1" applyNumberFormat="1" applyFont="1" applyFill="1" applyBorder="1" applyAlignment="1">
      <alignment horizontal="right" vertical="center" wrapText="1" readingOrder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left" vertical="center" wrapText="1" readingOrder="2"/>
    </xf>
    <xf numFmtId="3" fontId="6" fillId="2" borderId="3" xfId="1" applyNumberFormat="1" applyFont="1" applyFill="1" applyBorder="1" applyAlignment="1">
      <alignment horizontal="right" vertical="center" wrapText="1" readingOrder="1"/>
    </xf>
    <xf numFmtId="3" fontId="6" fillId="2" borderId="3" xfId="1" applyNumberFormat="1" applyFont="1" applyFill="1" applyBorder="1" applyAlignment="1">
      <alignment horizontal="center" vertical="center"/>
    </xf>
    <xf numFmtId="3" fontId="6" fillId="2" borderId="3" xfId="1" applyNumberFormat="1" applyFont="1" applyFill="1" applyBorder="1" applyAlignment="1">
      <alignment horizontal="left" vertical="center" wrapText="1" readingOrder="2"/>
    </xf>
    <xf numFmtId="3" fontId="6" fillId="2" borderId="4" xfId="1" applyNumberFormat="1" applyFont="1" applyFill="1" applyBorder="1" applyAlignment="1">
      <alignment horizontal="right" vertical="center" wrapText="1"/>
    </xf>
    <xf numFmtId="3" fontId="15" fillId="2" borderId="4" xfId="2" applyNumberFormat="1" applyFont="1" applyFill="1" applyBorder="1" applyAlignment="1">
      <alignment horizontal="center" vertical="center"/>
    </xf>
    <xf numFmtId="3" fontId="23" fillId="2" borderId="4" xfId="2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left" vertical="center" wrapText="1" readingOrder="2"/>
    </xf>
    <xf numFmtId="3" fontId="15" fillId="2" borderId="2" xfId="2" applyNumberFormat="1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right" vertical="center"/>
    </xf>
    <xf numFmtId="3" fontId="15" fillId="2" borderId="2" xfId="3" applyNumberFormat="1" applyFont="1" applyFill="1" applyBorder="1" applyAlignment="1">
      <alignment horizontal="center" vertical="center"/>
    </xf>
    <xf numFmtId="3" fontId="15" fillId="2" borderId="4" xfId="3" applyNumberFormat="1" applyFont="1" applyFill="1" applyBorder="1" applyAlignment="1">
      <alignment horizontal="center" vertical="center"/>
    </xf>
    <xf numFmtId="3" fontId="23" fillId="2" borderId="2" xfId="3" applyNumberFormat="1" applyFont="1" applyFill="1" applyBorder="1" applyAlignment="1">
      <alignment horizontal="center" vertical="center"/>
    </xf>
    <xf numFmtId="3" fontId="15" fillId="2" borderId="2" xfId="3" applyNumberFormat="1" applyFont="1" applyFill="1" applyBorder="1" applyAlignment="1">
      <alignment horizontal="right" vertical="center"/>
    </xf>
    <xf numFmtId="3" fontId="15" fillId="2" borderId="2" xfId="2" applyNumberFormat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right" vertical="center" wrapText="1"/>
    </xf>
    <xf numFmtId="3" fontId="3" fillId="2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3" fontId="23" fillId="2" borderId="2" xfId="3" applyNumberFormat="1" applyFont="1" applyFill="1" applyBorder="1" applyAlignment="1">
      <alignment horizontal="center" vertical="top"/>
    </xf>
    <xf numFmtId="0" fontId="15" fillId="2" borderId="2" xfId="2" applyFont="1" applyFill="1" applyBorder="1" applyAlignment="1">
      <alignment horizontal="right" vertical="center"/>
    </xf>
    <xf numFmtId="49" fontId="23" fillId="2" borderId="2" xfId="3" applyNumberFormat="1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right" vertical="center"/>
    </xf>
    <xf numFmtId="3" fontId="15" fillId="2" borderId="0" xfId="3" applyNumberFormat="1" applyFont="1" applyFill="1" applyBorder="1" applyAlignment="1">
      <alignment horizontal="center" vertical="center"/>
    </xf>
    <xf numFmtId="3" fontId="15" fillId="2" borderId="3" xfId="3" applyNumberFormat="1" applyFont="1" applyFill="1" applyBorder="1" applyAlignment="1">
      <alignment horizontal="center" vertical="center"/>
    </xf>
    <xf numFmtId="3" fontId="15" fillId="2" borderId="3" xfId="2" applyNumberFormat="1" applyFont="1" applyFill="1" applyBorder="1" applyAlignment="1">
      <alignment horizontal="center" vertical="center"/>
    </xf>
    <xf numFmtId="3" fontId="23" fillId="2" borderId="0" xfId="3" applyNumberFormat="1" applyFont="1" applyFill="1" applyBorder="1" applyAlignment="1">
      <alignment horizontal="center" vertical="center"/>
    </xf>
    <xf numFmtId="3" fontId="23" fillId="2" borderId="8" xfId="3" applyNumberFormat="1" applyFont="1" applyFill="1" applyBorder="1" applyAlignment="1">
      <alignment horizontal="center" vertical="center"/>
    </xf>
    <xf numFmtId="3" fontId="15" fillId="2" borderId="0" xfId="2" applyNumberFormat="1" applyFont="1" applyFill="1" applyBorder="1" applyAlignment="1">
      <alignment horizontal="left" vertical="center"/>
    </xf>
    <xf numFmtId="0" fontId="15" fillId="6" borderId="4" xfId="2" applyFont="1" applyFill="1" applyBorder="1" applyAlignment="1">
      <alignment horizontal="center" vertical="center" wrapText="1"/>
    </xf>
    <xf numFmtId="0" fontId="15" fillId="6" borderId="8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right" vertical="center"/>
    </xf>
    <xf numFmtId="3" fontId="6" fillId="6" borderId="7" xfId="3" applyNumberFormat="1" applyFont="1" applyFill="1" applyBorder="1" applyAlignment="1">
      <alignment horizontal="center" vertical="center"/>
    </xf>
    <xf numFmtId="3" fontId="3" fillId="6" borderId="7" xfId="3" applyNumberFormat="1" applyFont="1" applyFill="1" applyBorder="1" applyAlignment="1">
      <alignment horizontal="center" vertical="center"/>
    </xf>
    <xf numFmtId="3" fontId="6" fillId="6" borderId="7" xfId="2" applyNumberFormat="1" applyFont="1" applyFill="1" applyBorder="1" applyAlignment="1">
      <alignment horizontal="left" vertical="center"/>
    </xf>
    <xf numFmtId="0" fontId="6" fillId="6" borderId="7" xfId="1" applyFont="1" applyFill="1" applyBorder="1" applyAlignment="1">
      <alignment horizontal="right" vertical="center" wrapText="1"/>
    </xf>
    <xf numFmtId="3" fontId="6" fillId="6" borderId="7" xfId="1" applyNumberFormat="1" applyFont="1" applyFill="1" applyBorder="1" applyAlignment="1">
      <alignment horizontal="center" vertical="center"/>
    </xf>
    <xf numFmtId="3" fontId="3" fillId="6" borderId="7" xfId="1" applyNumberFormat="1" applyFont="1" applyFill="1" applyBorder="1" applyAlignment="1">
      <alignment horizontal="center" vertical="center"/>
    </xf>
    <xf numFmtId="3" fontId="15" fillId="6" borderId="7" xfId="1" applyNumberFormat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left" vertical="center" wrapText="1"/>
    </xf>
    <xf numFmtId="0" fontId="15" fillId="6" borderId="9" xfId="2" applyFont="1" applyFill="1" applyBorder="1" applyAlignment="1">
      <alignment horizontal="right"/>
    </xf>
    <xf numFmtId="0" fontId="6" fillId="6" borderId="9" xfId="1" applyFont="1" applyFill="1" applyBorder="1" applyAlignment="1">
      <alignment horizontal="center" vertical="center" wrapText="1"/>
    </xf>
    <xf numFmtId="12" fontId="6" fillId="6" borderId="9" xfId="1" applyNumberFormat="1" applyFont="1" applyFill="1" applyBorder="1" applyAlignment="1">
      <alignment horizontal="left" vertical="center" wrapText="1"/>
    </xf>
    <xf numFmtId="0" fontId="15" fillId="6" borderId="8" xfId="2" applyFont="1" applyFill="1" applyBorder="1" applyAlignment="1">
      <alignment horizontal="right" vertical="center" readingOrder="2"/>
    </xf>
    <xf numFmtId="0" fontId="6" fillId="6" borderId="8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left" vertical="center" wrapText="1"/>
    </xf>
    <xf numFmtId="3" fontId="15" fillId="6" borderId="7" xfId="2" applyNumberFormat="1" applyFont="1" applyFill="1" applyBorder="1" applyAlignment="1">
      <alignment horizontal="center" vertical="center"/>
    </xf>
    <xf numFmtId="0" fontId="15" fillId="6" borderId="7" xfId="2" applyFont="1" applyFill="1" applyBorder="1" applyAlignment="1">
      <alignment horizontal="right" vertical="center"/>
    </xf>
    <xf numFmtId="3" fontId="15" fillId="6" borderId="7" xfId="3" applyNumberFormat="1" applyFont="1" applyFill="1" applyBorder="1" applyAlignment="1">
      <alignment horizontal="center" vertical="center"/>
    </xf>
    <xf numFmtId="3" fontId="23" fillId="6" borderId="7" xfId="3" applyNumberFormat="1" applyFont="1" applyFill="1" applyBorder="1" applyAlignment="1">
      <alignment horizontal="center" vertical="center"/>
    </xf>
    <xf numFmtId="3" fontId="15" fillId="6" borderId="7" xfId="3" applyNumberFormat="1" applyFont="1" applyFill="1" applyBorder="1" applyAlignment="1">
      <alignment vertical="center"/>
    </xf>
    <xf numFmtId="3" fontId="15" fillId="6" borderId="7" xfId="2" applyNumberFormat="1" applyFont="1" applyFill="1" applyBorder="1" applyAlignment="1">
      <alignment horizontal="left" vertical="center"/>
    </xf>
    <xf numFmtId="3" fontId="6" fillId="6" borderId="9" xfId="1" applyNumberFormat="1" applyFont="1" applyFill="1" applyBorder="1" applyAlignment="1">
      <alignment horizontal="right" vertical="center"/>
    </xf>
    <xf numFmtId="3" fontId="6" fillId="6" borderId="9" xfId="1" applyNumberFormat="1" applyFont="1" applyFill="1" applyBorder="1" applyAlignment="1">
      <alignment horizontal="center" vertical="center" wrapText="1"/>
    </xf>
    <xf numFmtId="3" fontId="6" fillId="6" borderId="9" xfId="1" applyNumberFormat="1" applyFont="1" applyFill="1" applyBorder="1" applyAlignment="1">
      <alignment horizontal="center" vertical="center" wrapText="1" readingOrder="2"/>
    </xf>
    <xf numFmtId="3" fontId="6" fillId="6" borderId="5" xfId="1" applyNumberFormat="1" applyFont="1" applyFill="1" applyBorder="1" applyAlignment="1">
      <alignment horizontal="center" vertical="center" wrapText="1"/>
    </xf>
    <xf numFmtId="3" fontId="15" fillId="6" borderId="5" xfId="2" applyNumberFormat="1" applyFont="1" applyFill="1" applyBorder="1" applyAlignment="1">
      <alignment horizontal="left" vertical="center"/>
    </xf>
    <xf numFmtId="3" fontId="6" fillId="6" borderId="8" xfId="1" applyNumberFormat="1" applyFont="1" applyFill="1" applyBorder="1" applyAlignment="1">
      <alignment horizontal="right" vertical="center"/>
    </xf>
    <xf numFmtId="3" fontId="6" fillId="6" borderId="8" xfId="1" applyNumberFormat="1" applyFont="1" applyFill="1" applyBorder="1" applyAlignment="1">
      <alignment horizontal="center" vertical="center" wrapText="1"/>
    </xf>
    <xf numFmtId="3" fontId="6" fillId="6" borderId="8" xfId="1" applyNumberFormat="1" applyFont="1" applyFill="1" applyBorder="1" applyAlignment="1">
      <alignment horizontal="left" vertical="center" wrapText="1"/>
    </xf>
    <xf numFmtId="3" fontId="6" fillId="6" borderId="7" xfId="1" applyNumberFormat="1" applyFont="1" applyFill="1" applyBorder="1" applyAlignment="1">
      <alignment horizontal="right" vertical="center"/>
    </xf>
    <xf numFmtId="3" fontId="6" fillId="6" borderId="7" xfId="1" applyNumberFormat="1" applyFont="1" applyFill="1" applyBorder="1" applyAlignment="1">
      <alignment horizontal="left" vertical="center"/>
    </xf>
    <xf numFmtId="3" fontId="6" fillId="6" borderId="7" xfId="1" applyNumberFormat="1" applyFont="1" applyFill="1" applyBorder="1" applyAlignment="1">
      <alignment horizontal="right" vertical="center" wrapText="1"/>
    </xf>
    <xf numFmtId="3" fontId="24" fillId="6" borderId="7" xfId="1" applyNumberFormat="1" applyFont="1" applyFill="1" applyBorder="1" applyAlignment="1">
      <alignment horizontal="center" vertical="center"/>
    </xf>
    <xf numFmtId="3" fontId="15" fillId="6" borderId="9" xfId="2" applyNumberFormat="1" applyFont="1" applyFill="1" applyBorder="1" applyAlignment="1">
      <alignment horizontal="left" vertical="center"/>
    </xf>
    <xf numFmtId="0" fontId="15" fillId="6" borderId="4" xfId="2" applyFont="1" applyFill="1" applyBorder="1" applyAlignment="1">
      <alignment horizontal="center" vertical="center"/>
    </xf>
    <xf numFmtId="0" fontId="3" fillId="6" borderId="7" xfId="2" applyFont="1" applyFill="1" applyBorder="1" applyAlignment="1">
      <alignment vertical="center"/>
    </xf>
    <xf numFmtId="3" fontId="6" fillId="6" borderId="7" xfId="2" applyNumberFormat="1" applyFont="1" applyFill="1" applyBorder="1" applyAlignment="1">
      <alignment horizontal="center" vertical="center"/>
    </xf>
    <xf numFmtId="3" fontId="3" fillId="6" borderId="7" xfId="2" applyNumberFormat="1" applyFont="1" applyFill="1" applyBorder="1" applyAlignment="1">
      <alignment horizontal="left" vertical="center"/>
    </xf>
    <xf numFmtId="0" fontId="23" fillId="2" borderId="4" xfId="2" applyFont="1" applyFill="1" applyBorder="1" applyAlignment="1">
      <alignment horizontal="right" vertical="center"/>
    </xf>
    <xf numFmtId="3" fontId="3" fillId="2" borderId="4" xfId="3" applyNumberFormat="1" applyFont="1" applyFill="1" applyBorder="1" applyAlignment="1">
      <alignment horizontal="center" vertical="center"/>
    </xf>
    <xf numFmtId="3" fontId="6" fillId="2" borderId="2" xfId="3" applyNumberFormat="1" applyFont="1" applyFill="1" applyBorder="1" applyAlignment="1">
      <alignment horizontal="center" vertical="center"/>
    </xf>
    <xf numFmtId="3" fontId="23" fillId="2" borderId="4" xfId="2" applyNumberFormat="1" applyFont="1" applyFill="1" applyBorder="1" applyAlignment="1">
      <alignment horizontal="left" vertical="center"/>
    </xf>
    <xf numFmtId="0" fontId="23" fillId="2" borderId="3" xfId="2" applyFont="1" applyFill="1" applyBorder="1" applyAlignment="1">
      <alignment horizontal="right" vertical="center"/>
    </xf>
    <xf numFmtId="3" fontId="3" fillId="2" borderId="8" xfId="3" applyNumberFormat="1" applyFont="1" applyFill="1" applyBorder="1" applyAlignment="1">
      <alignment horizontal="center" vertical="center"/>
    </xf>
    <xf numFmtId="3" fontId="23" fillId="2" borderId="3" xfId="2" applyNumberFormat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vertical="center"/>
    </xf>
    <xf numFmtId="0" fontId="6" fillId="6" borderId="7" xfId="5" applyFont="1" applyFill="1" applyBorder="1" applyAlignment="1">
      <alignment horizontal="right" vertical="center"/>
    </xf>
    <xf numFmtId="3" fontId="6" fillId="6" borderId="7" xfId="5" applyNumberFormat="1" applyFont="1" applyFill="1" applyBorder="1" applyAlignment="1">
      <alignment horizontal="center" vertical="center"/>
    </xf>
    <xf numFmtId="0" fontId="7" fillId="6" borderId="7" xfId="5" applyFont="1" applyFill="1" applyBorder="1" applyAlignment="1">
      <alignment vertical="center"/>
    </xf>
    <xf numFmtId="0" fontId="6" fillId="6" borderId="5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6" fillId="6" borderId="7" xfId="1" applyFont="1" applyFill="1" applyBorder="1" applyAlignment="1">
      <alignment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6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 wrapText="1"/>
    </xf>
    <xf numFmtId="3" fontId="20" fillId="0" borderId="0" xfId="2" applyNumberFormat="1" applyFont="1"/>
    <xf numFmtId="3" fontId="6" fillId="2" borderId="0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center" vertical="center" wrapText="1" readingOrder="2"/>
    </xf>
    <xf numFmtId="3" fontId="15" fillId="2" borderId="0" xfId="2" applyNumberFormat="1" applyFont="1" applyFill="1" applyBorder="1" applyAlignment="1">
      <alignment horizontal="center" vertical="center"/>
    </xf>
    <xf numFmtId="0" fontId="2" fillId="0" borderId="0" xfId="2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 wrapText="1" readingOrder="1"/>
    </xf>
    <xf numFmtId="3" fontId="6" fillId="0" borderId="0" xfId="1" applyNumberFormat="1" applyFont="1" applyFill="1" applyBorder="1" applyAlignment="1">
      <alignment horizontal="left" vertical="center" wrapText="1" readingOrder="2"/>
    </xf>
    <xf numFmtId="0" fontId="2" fillId="0" borderId="0" xfId="2" applyBorder="1" applyAlignment="1">
      <alignment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left" vertical="center" wrapText="1"/>
    </xf>
    <xf numFmtId="3" fontId="6" fillId="3" borderId="0" xfId="1" applyNumberFormat="1" applyFont="1" applyFill="1" applyBorder="1" applyAlignment="1">
      <alignment horizontal="right" vertical="center" wrapText="1"/>
    </xf>
    <xf numFmtId="3" fontId="15" fillId="0" borderId="0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3" fontId="15" fillId="0" borderId="0" xfId="2" applyNumberFormat="1" applyFont="1" applyFill="1" applyBorder="1" applyAlignment="1">
      <alignment vertical="center"/>
    </xf>
    <xf numFmtId="0" fontId="15" fillId="3" borderId="0" xfId="2" applyFont="1" applyFill="1" applyBorder="1" applyAlignment="1">
      <alignment vertical="center"/>
    </xf>
    <xf numFmtId="3" fontId="6" fillId="3" borderId="0" xfId="1" applyNumberFormat="1" applyFont="1" applyFill="1" applyBorder="1" applyAlignment="1">
      <alignment horizontal="right" vertical="center" wrapText="1" readingOrder="2"/>
    </xf>
    <xf numFmtId="3" fontId="4" fillId="0" borderId="0" xfId="2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 vertical="center"/>
    </xf>
    <xf numFmtId="0" fontId="2" fillId="0" borderId="0" xfId="2" applyBorder="1" applyAlignment="1">
      <alignment wrapText="1"/>
    </xf>
    <xf numFmtId="3" fontId="6" fillId="4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6" fillId="3" borderId="3" xfId="9" applyFont="1" applyFill="1" applyBorder="1" applyAlignment="1">
      <alignment horizontal="right" vertical="center" wrapText="1"/>
    </xf>
    <xf numFmtId="0" fontId="6" fillId="3" borderId="6" xfId="9" applyFont="1" applyFill="1" applyBorder="1" applyAlignment="1">
      <alignment horizontal="right" vertical="center" wrapText="1"/>
    </xf>
    <xf numFmtId="165" fontId="15" fillId="3" borderId="4" xfId="10" applyNumberFormat="1" applyFont="1" applyFill="1" applyBorder="1" applyAlignment="1">
      <alignment horizontal="center" vertical="center"/>
    </xf>
    <xf numFmtId="165" fontId="15" fillId="3" borderId="8" xfId="10" applyNumberFormat="1" applyFont="1" applyFill="1" applyBorder="1" applyAlignment="1">
      <alignment horizontal="center" vertical="center"/>
    </xf>
    <xf numFmtId="165" fontId="6" fillId="3" borderId="3" xfId="9" applyNumberFormat="1" applyFont="1" applyFill="1" applyBorder="1" applyAlignment="1">
      <alignment horizontal="center" vertical="center" wrapText="1"/>
    </xf>
    <xf numFmtId="165" fontId="6" fillId="3" borderId="6" xfId="9" applyNumberFormat="1" applyFont="1" applyFill="1" applyBorder="1" applyAlignment="1">
      <alignment horizontal="center" vertical="center" wrapText="1"/>
    </xf>
    <xf numFmtId="0" fontId="6" fillId="3" borderId="3" xfId="9" applyFont="1" applyFill="1" applyBorder="1" applyAlignment="1">
      <alignment horizontal="left" vertical="center" wrapText="1"/>
    </xf>
    <xf numFmtId="0" fontId="6" fillId="3" borderId="6" xfId="9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 wrapText="1"/>
    </xf>
    <xf numFmtId="0" fontId="6" fillId="3" borderId="4" xfId="9" applyFont="1" applyFill="1" applyBorder="1" applyAlignment="1">
      <alignment horizontal="center" vertical="center" wrapText="1" readingOrder="1"/>
    </xf>
    <xf numFmtId="0" fontId="6" fillId="3" borderId="8" xfId="9" applyFont="1" applyFill="1" applyBorder="1" applyAlignment="1">
      <alignment horizontal="center" vertical="center" wrapText="1" readingOrder="1"/>
    </xf>
    <xf numFmtId="0" fontId="6" fillId="2" borderId="3" xfId="9" applyFont="1" applyFill="1" applyBorder="1" applyAlignment="1">
      <alignment horizontal="right" vertical="center" wrapText="1"/>
    </xf>
    <xf numFmtId="0" fontId="6" fillId="2" borderId="2" xfId="9" applyFont="1" applyFill="1" applyBorder="1" applyAlignment="1">
      <alignment horizontal="right" vertical="center" wrapText="1"/>
    </xf>
    <xf numFmtId="3" fontId="6" fillId="2" borderId="3" xfId="9" applyNumberFormat="1" applyFont="1" applyFill="1" applyBorder="1" applyAlignment="1">
      <alignment horizontal="center" vertical="center" wrapText="1"/>
    </xf>
    <xf numFmtId="3" fontId="6" fillId="2" borderId="2" xfId="9" applyNumberFormat="1" applyFont="1" applyFill="1" applyBorder="1" applyAlignment="1">
      <alignment horizontal="center" vertical="center" wrapText="1"/>
    </xf>
    <xf numFmtId="165" fontId="6" fillId="2" borderId="3" xfId="9" applyNumberFormat="1" applyFont="1" applyFill="1" applyBorder="1" applyAlignment="1">
      <alignment horizontal="center" vertical="center" wrapText="1"/>
    </xf>
    <xf numFmtId="165" fontId="6" fillId="2" borderId="2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left" vertical="center" wrapText="1" readingOrder="1"/>
    </xf>
    <xf numFmtId="0" fontId="6" fillId="2" borderId="2" xfId="9" applyFont="1" applyFill="1" applyBorder="1" applyAlignment="1">
      <alignment horizontal="left" vertical="center" wrapText="1" readingOrder="1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center" wrapText="1" readingOrder="1"/>
    </xf>
    <xf numFmtId="0" fontId="6" fillId="5" borderId="5" xfId="9" applyFont="1" applyFill="1" applyBorder="1" applyAlignment="1">
      <alignment horizontal="center" vertical="center"/>
    </xf>
    <xf numFmtId="0" fontId="6" fillId="5" borderId="6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 wrapText="1" readingOrder="1"/>
    </xf>
    <xf numFmtId="0" fontId="6" fillId="5" borderId="6" xfId="9" applyFont="1" applyFill="1" applyBorder="1" applyAlignment="1">
      <alignment horizontal="center" vertical="center" wrapText="1" readingOrder="1"/>
    </xf>
    <xf numFmtId="0" fontId="16" fillId="0" borderId="0" xfId="2" applyFont="1" applyAlignment="1">
      <alignment horizontal="center" vertical="center" wrapText="1"/>
    </xf>
    <xf numFmtId="0" fontId="11" fillId="0" borderId="0" xfId="9" applyFont="1" applyFill="1" applyBorder="1" applyAlignment="1">
      <alignment horizontal="right" vertical="center" wrapText="1" readingOrder="2"/>
    </xf>
    <xf numFmtId="0" fontId="11" fillId="0" borderId="0" xfId="9" applyFont="1" applyBorder="1" applyAlignment="1">
      <alignment horizontal="left" vertical="center"/>
    </xf>
    <xf numFmtId="0" fontId="18" fillId="0" borderId="0" xfId="2" applyFont="1" applyBorder="1" applyAlignment="1">
      <alignment horizontal="right" vertical="center"/>
    </xf>
    <xf numFmtId="0" fontId="18" fillId="0" borderId="0" xfId="2" applyFont="1" applyBorder="1" applyAlignment="1">
      <alignment horizontal="left" vertical="center" wrapText="1"/>
    </xf>
    <xf numFmtId="0" fontId="3" fillId="0" borderId="0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 readingOrder="1"/>
    </xf>
    <xf numFmtId="0" fontId="6" fillId="5" borderId="0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 wrapText="1" readingOrder="2"/>
    </xf>
    <xf numFmtId="0" fontId="6" fillId="5" borderId="6" xfId="9" applyFont="1" applyFill="1" applyBorder="1" applyAlignment="1">
      <alignment horizontal="center" vertical="center" wrapText="1"/>
    </xf>
    <xf numFmtId="3" fontId="14" fillId="0" borderId="0" xfId="1" applyNumberFormat="1" applyFont="1" applyFill="1" applyBorder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right" vertical="center" wrapText="1" readingOrder="2"/>
    </xf>
    <xf numFmtId="3" fontId="13" fillId="0" borderId="0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3" fontId="18" fillId="0" borderId="0" xfId="2" applyNumberFormat="1" applyFont="1" applyFill="1" applyBorder="1" applyAlignment="1">
      <alignment horizontal="right" vertical="center" readingOrder="2"/>
    </xf>
    <xf numFmtId="0" fontId="18" fillId="0" borderId="0" xfId="2" applyFont="1" applyBorder="1" applyAlignment="1">
      <alignment horizontal="left" vertical="center"/>
    </xf>
    <xf numFmtId="3" fontId="25" fillId="0" borderId="0" xfId="1" applyNumberFormat="1" applyFont="1" applyFill="1" applyBorder="1" applyAlignment="1">
      <alignment horizontal="center" vertical="center" wrapText="1"/>
    </xf>
    <xf numFmtId="3" fontId="10" fillId="3" borderId="0" xfId="2" applyNumberFormat="1" applyFont="1" applyFill="1" applyBorder="1" applyAlignment="1">
      <alignment horizontal="right" vertical="center" readingOrder="2"/>
    </xf>
    <xf numFmtId="0" fontId="2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15" fillId="6" borderId="9" xfId="2" applyFont="1" applyFill="1" applyBorder="1" applyAlignment="1">
      <alignment horizontal="right" vertical="center"/>
    </xf>
    <xf numFmtId="0" fontId="15" fillId="6" borderId="4" xfId="2" applyFont="1" applyFill="1" applyBorder="1" applyAlignment="1">
      <alignment horizontal="right" vertical="center"/>
    </xf>
    <xf numFmtId="0" fontId="15" fillId="6" borderId="8" xfId="2" applyFont="1" applyFill="1" applyBorder="1" applyAlignment="1">
      <alignment horizontal="right" vertical="center"/>
    </xf>
    <xf numFmtId="0" fontId="15" fillId="6" borderId="9" xfId="2" applyFont="1" applyFill="1" applyBorder="1" applyAlignment="1">
      <alignment horizontal="center" vertical="center"/>
    </xf>
    <xf numFmtId="0" fontId="15" fillId="6" borderId="9" xfId="2" applyFont="1" applyFill="1" applyBorder="1" applyAlignment="1">
      <alignment horizontal="left" vertical="center"/>
    </xf>
    <xf numFmtId="0" fontId="15" fillId="6" borderId="4" xfId="2" applyFont="1" applyFill="1" applyBorder="1" applyAlignment="1">
      <alignment horizontal="left" vertical="center"/>
    </xf>
    <xf numFmtId="0" fontId="15" fillId="6" borderId="8" xfId="2" applyFont="1" applyFill="1" applyBorder="1" applyAlignment="1">
      <alignment horizontal="left" vertical="center"/>
    </xf>
    <xf numFmtId="0" fontId="6" fillId="6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Border="1" applyAlignment="1">
      <alignment horizontal="right" vertical="center" readingOrder="2"/>
    </xf>
    <xf numFmtId="0" fontId="18" fillId="0" borderId="0" xfId="2" applyFont="1" applyAlignment="1">
      <alignment horizontal="left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25" fillId="0" borderId="0" xfId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right" vertical="center" readingOrder="2"/>
    </xf>
    <xf numFmtId="0" fontId="23" fillId="0" borderId="0" xfId="2" applyFont="1" applyAlignment="1">
      <alignment horizontal="center" vertical="center"/>
    </xf>
    <xf numFmtId="0" fontId="15" fillId="6" borderId="4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right" vertical="center"/>
    </xf>
    <xf numFmtId="0" fontId="21" fillId="0" borderId="0" xfId="2" applyFont="1" applyBorder="1" applyAlignment="1">
      <alignment horizontal="center" vertical="center"/>
    </xf>
    <xf numFmtId="0" fontId="6" fillId="6" borderId="5" xfId="5" applyFont="1" applyFill="1" applyBorder="1" applyAlignment="1">
      <alignment horizontal="right" vertical="center"/>
    </xf>
    <xf numFmtId="0" fontId="6" fillId="6" borderId="6" xfId="5" applyFont="1" applyFill="1" applyBorder="1" applyAlignment="1">
      <alignment horizontal="right" vertical="center"/>
    </xf>
    <xf numFmtId="0" fontId="7" fillId="6" borderId="5" xfId="5" applyFont="1" applyFill="1" applyBorder="1" applyAlignment="1">
      <alignment horizontal="left" vertical="center"/>
    </xf>
    <xf numFmtId="0" fontId="7" fillId="6" borderId="6" xfId="5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right" vertical="center"/>
    </xf>
    <xf numFmtId="0" fontId="3" fillId="3" borderId="0" xfId="1" applyFont="1" applyFill="1" applyBorder="1" applyAlignment="1">
      <alignment horizontal="center" vertical="center" wrapText="1"/>
    </xf>
    <xf numFmtId="0" fontId="15" fillId="6" borderId="5" xfId="2" applyFont="1" applyFill="1" applyBorder="1" applyAlignment="1">
      <alignment horizontal="right" vertical="center"/>
    </xf>
    <xf numFmtId="0" fontId="15" fillId="6" borderId="6" xfId="2" applyFont="1" applyFill="1" applyBorder="1" applyAlignment="1">
      <alignment horizontal="right" vertical="center"/>
    </xf>
    <xf numFmtId="0" fontId="15" fillId="6" borderId="5" xfId="2" applyFont="1" applyFill="1" applyBorder="1" applyAlignment="1">
      <alignment horizontal="left" vertical="center"/>
    </xf>
    <xf numFmtId="0" fontId="15" fillId="6" borderId="6" xfId="2" applyFont="1" applyFill="1" applyBorder="1" applyAlignment="1">
      <alignment horizontal="left" vertical="center"/>
    </xf>
  </cellXfs>
  <cellStyles count="11">
    <cellStyle name="Comma 2" xfId="10"/>
    <cellStyle name="Normal" xfId="0" builtinId="0"/>
    <cellStyle name="Normal 2" xfId="1"/>
    <cellStyle name="Normal 2 2" xfId="3"/>
    <cellStyle name="Normal 2 3" xfId="4"/>
    <cellStyle name="Normal 3" xfId="2"/>
    <cellStyle name="Normal 3 2" xfId="9"/>
    <cellStyle name="Normal 4" xfId="5"/>
    <cellStyle name="Normal 5" xfId="6"/>
    <cellStyle name="Percent 2 2" xfId="7"/>
    <cellStyle name="Percent 2 3" xfId="8"/>
  </cellStyles>
  <dxfs count="0"/>
  <tableStyles count="0" defaultTableStyle="TableStyleMedium2" defaultPivotStyle="PivotStyleLight16"/>
  <colors>
    <mruColors>
      <color rgb="FF86B0E2"/>
      <color rgb="FF90B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0274354483429"/>
          <c:y val="4.2141294838147526E-2"/>
          <c:w val="0.8570051388866976"/>
          <c:h val="0.80148913677456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27-4471-A85A-E77B83AE0DA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7-4471-A85A-E77B83AE0D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C27-4471-A85A-E77B83AE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702832"/>
        <c:axId val="344556496"/>
      </c:barChart>
      <c:catAx>
        <c:axId val="2687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/>
            </a:pPr>
            <a:endParaRPr lang="ar-IQ"/>
          </a:p>
        </c:txPr>
        <c:crossAx val="344556496"/>
        <c:crosses val="autoZero"/>
        <c:auto val="1"/>
        <c:lblAlgn val="ctr"/>
        <c:lblOffset val="100"/>
        <c:noMultiLvlLbl val="0"/>
      </c:catAx>
      <c:valAx>
        <c:axId val="34455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 b="1">
                <a:cs typeface="+mn-cs"/>
              </a:defRPr>
            </a:pPr>
            <a:endParaRPr lang="ar-IQ"/>
          </a:p>
        </c:txPr>
        <c:crossAx val="26870283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4F81BD"/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43" l="0.70000000000000062" r="0.70000000000000062" t="0.75000000000001443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-463410299</xdr:colOff>
      <xdr:row>2</xdr:row>
      <xdr:rowOff>381000</xdr:rowOff>
    </xdr:from>
    <xdr:to>
      <xdr:col>0</xdr:col>
      <xdr:colOff>-458657324</xdr:colOff>
      <xdr:row>9</xdr:row>
      <xdr:rowOff>19050</xdr:rowOff>
    </xdr:to>
    <xdr:graphicFrame macro="">
      <xdr:nvGraphicFramePr>
        <xdr:cNvPr id="2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7</xdr:row>
      <xdr:rowOff>47625</xdr:rowOff>
    </xdr:from>
    <xdr:to>
      <xdr:col>3</xdr:col>
      <xdr:colOff>746125</xdr:colOff>
      <xdr:row>7</xdr:row>
      <xdr:rowOff>285750</xdr:rowOff>
    </xdr:to>
    <xdr:sp macro="" textlink="">
      <xdr:nvSpPr>
        <xdr:cNvPr id="3" name="TextBox 2"/>
        <xdr:cNvSpPr txBox="1"/>
      </xdr:nvSpPr>
      <xdr:spPr>
        <a:xfrm>
          <a:off x="10924762250" y="3460750"/>
          <a:ext cx="2698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en-US" sz="1400"/>
            <a:t>*</a:t>
          </a:r>
          <a:endParaRPr lang="ar-IQ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2"/>
  <sheetViews>
    <sheetView rightToLeft="1" tabSelected="1" view="pageBreakPreview" zoomScale="60" zoomScaleNormal="80" workbookViewId="0">
      <selection activeCell="A4" sqref="A4:A5"/>
    </sheetView>
  </sheetViews>
  <sheetFormatPr defaultColWidth="9" defaultRowHeight="14.25" x14ac:dyDescent="0.2"/>
  <cols>
    <col min="1" max="1" width="52.25" style="2" customWidth="1"/>
    <col min="2" max="2" width="21.875" style="2" customWidth="1"/>
    <col min="3" max="3" width="18" style="7" customWidth="1"/>
    <col min="4" max="4" width="23.375" style="2" bestFit="1" customWidth="1"/>
    <col min="5" max="5" width="31.625" style="2" customWidth="1"/>
    <col min="6" max="6" width="47.125" style="2" customWidth="1"/>
    <col min="7" max="16384" width="9" style="2"/>
  </cols>
  <sheetData>
    <row r="1" spans="1:19" ht="33" customHeight="1" x14ac:dyDescent="0.2">
      <c r="A1" s="300" t="s">
        <v>227</v>
      </c>
      <c r="B1" s="300"/>
      <c r="C1" s="300"/>
      <c r="D1" s="300"/>
      <c r="E1" s="300"/>
      <c r="F1" s="300"/>
    </row>
    <row r="2" spans="1:19" ht="33" customHeight="1" x14ac:dyDescent="0.2">
      <c r="A2" s="301" t="s">
        <v>230</v>
      </c>
      <c r="B2" s="301"/>
      <c r="C2" s="301"/>
      <c r="D2" s="301"/>
      <c r="E2" s="301"/>
      <c r="F2" s="301"/>
      <c r="H2" s="2" t="s">
        <v>0</v>
      </c>
      <c r="K2" s="2" t="s">
        <v>1</v>
      </c>
    </row>
    <row r="3" spans="1:19" ht="23.25" customHeight="1" thickBot="1" x14ac:dyDescent="0.25">
      <c r="A3" s="42" t="s">
        <v>2</v>
      </c>
      <c r="B3" s="39"/>
      <c r="C3" s="39"/>
      <c r="D3" s="39"/>
      <c r="E3" s="39"/>
      <c r="F3" s="43" t="s">
        <v>3</v>
      </c>
      <c r="H3" s="3"/>
    </row>
    <row r="4" spans="1:19" ht="42" customHeight="1" x14ac:dyDescent="0.2">
      <c r="A4" s="302" t="s">
        <v>4</v>
      </c>
      <c r="B4" s="152" t="s">
        <v>5</v>
      </c>
      <c r="C4" s="302">
        <v>2022</v>
      </c>
      <c r="D4" s="302">
        <v>2023</v>
      </c>
      <c r="E4" s="152" t="s">
        <v>228</v>
      </c>
      <c r="F4" s="304" t="s">
        <v>6</v>
      </c>
      <c r="H4" s="4"/>
      <c r="I4" s="5"/>
    </row>
    <row r="5" spans="1:19" ht="51.75" customHeight="1" thickBot="1" x14ac:dyDescent="0.25">
      <c r="A5" s="303"/>
      <c r="B5" s="153" t="s">
        <v>7</v>
      </c>
      <c r="C5" s="303"/>
      <c r="D5" s="303"/>
      <c r="E5" s="153" t="s">
        <v>229</v>
      </c>
      <c r="F5" s="305"/>
      <c r="H5" s="3"/>
      <c r="I5" s="5"/>
    </row>
    <row r="6" spans="1:19" ht="67.5" customHeight="1" x14ac:dyDescent="0.2">
      <c r="A6" s="113" t="s">
        <v>8</v>
      </c>
      <c r="B6" s="114" t="s">
        <v>9</v>
      </c>
      <c r="C6" s="115">
        <v>1699</v>
      </c>
      <c r="D6" s="115">
        <v>1938</v>
      </c>
      <c r="E6" s="116">
        <f>(D6/C6-1)*100</f>
        <v>14.067098293113588</v>
      </c>
      <c r="F6" s="117" t="s">
        <v>10</v>
      </c>
      <c r="G6" s="6"/>
      <c r="M6" s="1"/>
      <c r="N6" s="1"/>
      <c r="O6" s="1"/>
      <c r="P6" s="1"/>
      <c r="Q6" s="1"/>
      <c r="R6" s="1"/>
      <c r="S6" s="1"/>
    </row>
    <row r="7" spans="1:19" ht="42" customHeight="1" x14ac:dyDescent="0.2">
      <c r="A7" s="292" t="s">
        <v>11</v>
      </c>
      <c r="B7" s="163" t="s">
        <v>12</v>
      </c>
      <c r="C7" s="294">
        <v>19851</v>
      </c>
      <c r="D7" s="294">
        <v>23740</v>
      </c>
      <c r="E7" s="296">
        <f>(D7/C7-1)*100</f>
        <v>19.590952596846513</v>
      </c>
      <c r="F7" s="298" t="s">
        <v>13</v>
      </c>
      <c r="P7" s="1"/>
      <c r="Q7" s="1"/>
      <c r="R7" s="1"/>
      <c r="S7" s="1"/>
    </row>
    <row r="8" spans="1:19" ht="43.5" customHeight="1" x14ac:dyDescent="0.2">
      <c r="A8" s="293"/>
      <c r="B8" s="164" t="s">
        <v>185</v>
      </c>
      <c r="C8" s="295"/>
      <c r="D8" s="295"/>
      <c r="E8" s="297"/>
      <c r="F8" s="299"/>
      <c r="P8" s="1"/>
      <c r="Q8" s="1"/>
      <c r="R8" s="1"/>
      <c r="S8" s="1"/>
    </row>
    <row r="9" spans="1:19" ht="57.75" customHeight="1" x14ac:dyDescent="0.2">
      <c r="A9" s="113" t="s">
        <v>14</v>
      </c>
      <c r="B9" s="118" t="s">
        <v>15</v>
      </c>
      <c r="C9" s="119">
        <v>1199</v>
      </c>
      <c r="D9" s="119">
        <v>1334</v>
      </c>
      <c r="E9" s="120">
        <f>(D9/C9-1)*100</f>
        <v>11.25938281901584</v>
      </c>
      <c r="F9" s="117" t="s">
        <v>16</v>
      </c>
      <c r="G9" s="3"/>
      <c r="M9" s="7"/>
      <c r="P9" s="1"/>
      <c r="Q9" s="1"/>
      <c r="R9" s="1"/>
      <c r="S9" s="1"/>
    </row>
    <row r="10" spans="1:19" ht="41.25" customHeight="1" x14ac:dyDescent="0.2">
      <c r="A10" s="292" t="s">
        <v>17</v>
      </c>
      <c r="B10" s="163" t="s">
        <v>12</v>
      </c>
      <c r="C10" s="294">
        <v>11066</v>
      </c>
      <c r="D10" s="294">
        <v>12256</v>
      </c>
      <c r="E10" s="296">
        <f>(D10/C10-1)*100</f>
        <v>10.753659859027653</v>
      </c>
      <c r="F10" s="298" t="s">
        <v>18</v>
      </c>
      <c r="G10" s="8"/>
      <c r="K10" s="9"/>
      <c r="M10" s="1"/>
      <c r="N10" s="1"/>
      <c r="O10" s="1"/>
      <c r="P10" s="1"/>
      <c r="Q10" s="1"/>
      <c r="R10" s="1"/>
      <c r="S10" s="1"/>
    </row>
    <row r="11" spans="1:19" ht="37.5" customHeight="1" x14ac:dyDescent="0.2">
      <c r="A11" s="293"/>
      <c r="B11" s="164" t="s">
        <v>185</v>
      </c>
      <c r="C11" s="295"/>
      <c r="D11" s="295"/>
      <c r="E11" s="297"/>
      <c r="F11" s="299"/>
      <c r="G11" s="8"/>
      <c r="M11" s="1"/>
      <c r="N11" s="1"/>
      <c r="O11" s="1"/>
      <c r="P11" s="1" t="s">
        <v>0</v>
      </c>
      <c r="Q11" s="1"/>
      <c r="R11" s="1"/>
      <c r="S11" s="1"/>
    </row>
    <row r="12" spans="1:19" ht="41.25" customHeight="1" x14ac:dyDescent="0.2">
      <c r="A12" s="113" t="s">
        <v>177</v>
      </c>
      <c r="B12" s="118" t="s">
        <v>9</v>
      </c>
      <c r="C12" s="119">
        <v>7238</v>
      </c>
      <c r="D12" s="119">
        <v>7189</v>
      </c>
      <c r="E12" s="120">
        <f>(D12/C12-1)*100</f>
        <v>-0.67698259187620735</v>
      </c>
      <c r="F12" s="117" t="s">
        <v>176</v>
      </c>
      <c r="G12" s="3"/>
      <c r="J12" s="10"/>
      <c r="M12" s="1"/>
      <c r="N12" s="1"/>
      <c r="O12" s="1"/>
      <c r="P12" s="1"/>
      <c r="Q12" s="1"/>
      <c r="R12" s="1"/>
      <c r="S12" s="1"/>
    </row>
    <row r="13" spans="1:19" ht="66.95" customHeight="1" x14ac:dyDescent="0.2">
      <c r="A13" s="165" t="s">
        <v>164</v>
      </c>
      <c r="B13" s="163" t="s">
        <v>178</v>
      </c>
      <c r="C13" s="166">
        <v>183.7</v>
      </c>
      <c r="D13" s="166">
        <v>205.1</v>
      </c>
      <c r="E13" s="167">
        <f>(D13/C13-1)*100</f>
        <v>11.649428415895491</v>
      </c>
      <c r="F13" s="168" t="s">
        <v>165</v>
      </c>
      <c r="G13" s="3"/>
      <c r="J13" s="10"/>
      <c r="M13" s="1"/>
      <c r="N13" s="1"/>
      <c r="O13" s="1"/>
      <c r="P13" s="1"/>
      <c r="Q13" s="1"/>
      <c r="R13" s="1"/>
      <c r="S13" s="1"/>
    </row>
    <row r="14" spans="1:19" s="9" customFormat="1" ht="36" customHeight="1" x14ac:dyDescent="0.2">
      <c r="A14" s="280" t="s">
        <v>19</v>
      </c>
      <c r="B14" s="290" t="s">
        <v>178</v>
      </c>
      <c r="C14" s="282">
        <v>518.20000000000005</v>
      </c>
      <c r="D14" s="282">
        <v>839.5</v>
      </c>
      <c r="E14" s="284">
        <f t="shared" ref="E14" si="0">(D14/C14-1)*100</f>
        <v>62.003087610961003</v>
      </c>
      <c r="F14" s="286" t="s">
        <v>20</v>
      </c>
      <c r="G14" s="9" t="s">
        <v>21</v>
      </c>
      <c r="M14" s="1"/>
      <c r="N14" s="1"/>
      <c r="O14" s="1"/>
      <c r="P14" s="1"/>
      <c r="Q14" s="1"/>
      <c r="R14" s="1"/>
      <c r="S14" s="1"/>
    </row>
    <row r="15" spans="1:19" s="9" customFormat="1" ht="25.5" customHeight="1" thickBot="1" x14ac:dyDescent="0.25">
      <c r="A15" s="281"/>
      <c r="B15" s="291"/>
      <c r="C15" s="283"/>
      <c r="D15" s="283"/>
      <c r="E15" s="285"/>
      <c r="F15" s="287"/>
      <c r="M15" s="1"/>
      <c r="N15" s="1"/>
      <c r="O15" s="1"/>
      <c r="P15" s="1"/>
      <c r="Q15" s="1"/>
      <c r="R15" s="1"/>
      <c r="S15" s="1"/>
    </row>
    <row r="16" spans="1:19" ht="33" customHeight="1" x14ac:dyDescent="0.2">
      <c r="A16" s="288" t="s">
        <v>179</v>
      </c>
      <c r="B16" s="288"/>
      <c r="C16" s="289" t="s">
        <v>180</v>
      </c>
      <c r="D16" s="289"/>
      <c r="E16" s="289"/>
      <c r="F16" s="289"/>
      <c r="M16" s="1"/>
      <c r="N16" s="1"/>
      <c r="O16" s="1"/>
      <c r="P16" s="1"/>
      <c r="Q16" s="1"/>
      <c r="R16" s="1"/>
      <c r="S16" s="1"/>
    </row>
    <row r="17" spans="1:19" ht="29.25" customHeight="1" x14ac:dyDescent="0.2">
      <c r="A17" s="279"/>
      <c r="B17" s="279"/>
      <c r="C17" s="279"/>
      <c r="D17" s="279"/>
      <c r="E17" s="279"/>
      <c r="F17" s="279"/>
      <c r="M17" s="1"/>
      <c r="N17" s="1"/>
      <c r="O17" s="1"/>
      <c r="P17" s="1"/>
      <c r="Q17" s="1"/>
      <c r="R17" s="1"/>
      <c r="S17" s="1"/>
    </row>
    <row r="18" spans="1:19" x14ac:dyDescent="0.2">
      <c r="M18" s="1"/>
      <c r="N18" s="1"/>
      <c r="O18" s="1"/>
      <c r="P18" s="1"/>
      <c r="Q18" s="1"/>
      <c r="R18" s="1"/>
      <c r="S18" s="1"/>
    </row>
    <row r="19" spans="1:19" x14ac:dyDescent="0.2">
      <c r="M19" s="1"/>
      <c r="N19" s="1"/>
      <c r="O19" s="1"/>
      <c r="P19" s="1"/>
      <c r="Q19" s="1"/>
      <c r="R19" s="1"/>
      <c r="S19" s="1"/>
    </row>
    <row r="20" spans="1:19" x14ac:dyDescent="0.2">
      <c r="F20" s="2" t="s">
        <v>22</v>
      </c>
      <c r="M20" s="1"/>
      <c r="N20" s="1"/>
      <c r="O20" s="1"/>
      <c r="P20" s="1"/>
      <c r="Q20" s="1"/>
      <c r="R20" s="1"/>
      <c r="S20" s="1"/>
    </row>
    <row r="21" spans="1:19" x14ac:dyDescent="0.2">
      <c r="M21" s="1"/>
      <c r="N21" s="1"/>
      <c r="O21" s="1"/>
      <c r="P21" s="1"/>
      <c r="Q21" s="1"/>
      <c r="R21" s="1"/>
      <c r="S21" s="1"/>
    </row>
    <row r="22" spans="1:19" x14ac:dyDescent="0.2">
      <c r="M22" s="1"/>
      <c r="N22" s="1"/>
      <c r="O22" s="1"/>
      <c r="P22" s="1"/>
      <c r="Q22" s="1"/>
      <c r="R22" s="1"/>
      <c r="S22" s="1"/>
    </row>
    <row r="23" spans="1:19" x14ac:dyDescent="0.2">
      <c r="M23" s="1"/>
      <c r="N23" s="1"/>
      <c r="O23" s="1"/>
      <c r="P23" s="1"/>
      <c r="Q23" s="1"/>
      <c r="R23" s="1"/>
      <c r="S23" s="1"/>
    </row>
    <row r="24" spans="1:19" x14ac:dyDescent="0.2">
      <c r="M24" s="1"/>
      <c r="N24" s="1"/>
      <c r="O24" s="1"/>
      <c r="P24" s="1"/>
      <c r="Q24" s="1"/>
      <c r="R24" s="1"/>
      <c r="S24" s="1"/>
    </row>
    <row r="25" spans="1:19" x14ac:dyDescent="0.2">
      <c r="M25" s="1"/>
      <c r="N25" s="1"/>
      <c r="O25" s="1"/>
      <c r="P25" s="1"/>
      <c r="Q25" s="1"/>
      <c r="R25" s="1"/>
      <c r="S25" s="1"/>
    </row>
    <row r="26" spans="1:19" x14ac:dyDescent="0.2">
      <c r="E26" s="11"/>
      <c r="M26" s="1"/>
      <c r="N26" s="1"/>
      <c r="O26" s="1"/>
      <c r="P26" s="1"/>
      <c r="Q26" s="1"/>
      <c r="R26" s="1"/>
      <c r="S26" s="1"/>
    </row>
    <row r="27" spans="1:19" x14ac:dyDescent="0.2">
      <c r="M27" s="1"/>
      <c r="N27" s="1"/>
      <c r="O27" s="1"/>
      <c r="P27" s="1"/>
      <c r="Q27" s="1"/>
      <c r="R27" s="1"/>
      <c r="S27" s="1"/>
    </row>
    <row r="42" spans="4:4" x14ac:dyDescent="0.2">
      <c r="D42" s="2" t="s">
        <v>23</v>
      </c>
    </row>
  </sheetData>
  <mergeCells count="25">
    <mergeCell ref="A1:F1"/>
    <mergeCell ref="A2:F2"/>
    <mergeCell ref="A4:A5"/>
    <mergeCell ref="C4:C5"/>
    <mergeCell ref="D4:D5"/>
    <mergeCell ref="F4:F5"/>
    <mergeCell ref="A10:A11"/>
    <mergeCell ref="C10:C11"/>
    <mergeCell ref="D10:D11"/>
    <mergeCell ref="E10:E11"/>
    <mergeCell ref="F10:F11"/>
    <mergeCell ref="A7:A8"/>
    <mergeCell ref="C7:C8"/>
    <mergeCell ref="D7:D8"/>
    <mergeCell ref="E7:E8"/>
    <mergeCell ref="F7:F8"/>
    <mergeCell ref="A17:F17"/>
    <mergeCell ref="A14:A15"/>
    <mergeCell ref="C14:C15"/>
    <mergeCell ref="D14:D15"/>
    <mergeCell ref="E14:E15"/>
    <mergeCell ref="F14:F15"/>
    <mergeCell ref="A16:B16"/>
    <mergeCell ref="C16:F16"/>
    <mergeCell ref="B14:B15"/>
  </mergeCells>
  <printOptions horizontalCentered="1"/>
  <pageMargins left="0.23622047244094499" right="0.23622047244094499" top="0.74803149606299202" bottom="0.74803149606299202" header="0.31496062992126" footer="0.31496062992126"/>
  <pageSetup paperSize="9" scale="67" firstPageNumber="6" orientation="landscape" useFirstPageNumber="1" r:id="rId1"/>
  <headerFooter>
    <oddFooter>&amp;C&amp;14 &amp;"Arial,Bold"9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rightToLeft="1" view="pageBreakPreview" zoomScale="77" zoomScaleNormal="60" zoomScaleSheetLayoutView="77" workbookViewId="0">
      <selection activeCell="C22" sqref="C22"/>
    </sheetView>
  </sheetViews>
  <sheetFormatPr defaultColWidth="8.75" defaultRowHeight="15" x14ac:dyDescent="0.2"/>
  <cols>
    <col min="1" max="1" width="18.625" style="2" customWidth="1"/>
    <col min="2" max="2" width="21.375" style="2" customWidth="1"/>
    <col min="3" max="3" width="24.25" style="2" customWidth="1"/>
    <col min="4" max="4" width="24.75" style="2" customWidth="1"/>
    <col min="5" max="5" width="25.125" style="2" customWidth="1"/>
    <col min="6" max="6" width="0" style="2" hidden="1" customWidth="1"/>
    <col min="7" max="7" width="17.25" style="2" customWidth="1"/>
    <col min="8" max="9" width="8.75" style="2"/>
    <col min="10" max="10" width="27.625" style="5" bestFit="1" customWidth="1"/>
    <col min="11" max="11" width="9.375" style="5" customWidth="1"/>
    <col min="12" max="12" width="17.375" style="2" customWidth="1"/>
    <col min="13" max="16384" width="8.75" style="2"/>
  </cols>
  <sheetData>
    <row r="1" spans="1:12" ht="42.75" customHeight="1" x14ac:dyDescent="0.2">
      <c r="A1" s="311" t="s">
        <v>231</v>
      </c>
      <c r="B1" s="311"/>
      <c r="C1" s="311"/>
      <c r="D1" s="311"/>
      <c r="E1" s="311"/>
    </row>
    <row r="2" spans="1:12" ht="36.6" customHeight="1" x14ac:dyDescent="0.2">
      <c r="A2" s="312" t="s">
        <v>232</v>
      </c>
      <c r="B2" s="312"/>
      <c r="C2" s="312"/>
      <c r="D2" s="312"/>
      <c r="E2" s="312"/>
      <c r="L2" s="1"/>
    </row>
    <row r="3" spans="1:12" ht="25.5" customHeight="1" thickBot="1" x14ac:dyDescent="0.25">
      <c r="A3" s="42" t="s">
        <v>25</v>
      </c>
      <c r="B3" s="39"/>
      <c r="C3" s="39"/>
      <c r="D3" s="39"/>
      <c r="E3" s="42" t="s">
        <v>26</v>
      </c>
      <c r="K3" s="78"/>
      <c r="L3" s="1"/>
    </row>
    <row r="4" spans="1:12" ht="27" customHeight="1" x14ac:dyDescent="0.2">
      <c r="A4" s="302" t="s">
        <v>27</v>
      </c>
      <c r="B4" s="314" t="s">
        <v>28</v>
      </c>
      <c r="C4" s="314"/>
      <c r="D4" s="314" t="s">
        <v>29</v>
      </c>
      <c r="E4" s="314"/>
      <c r="J4" s="78"/>
      <c r="K4" s="78"/>
      <c r="L4" s="1"/>
    </row>
    <row r="5" spans="1:12" ht="29.25" customHeight="1" thickBot="1" x14ac:dyDescent="0.25">
      <c r="A5" s="313"/>
      <c r="B5" s="315" t="s">
        <v>30</v>
      </c>
      <c r="C5" s="315"/>
      <c r="D5" s="315" t="s">
        <v>31</v>
      </c>
      <c r="E5" s="315"/>
      <c r="J5" s="79"/>
      <c r="K5" s="79"/>
    </row>
    <row r="6" spans="1:12" ht="48.6" customHeight="1" x14ac:dyDescent="0.2">
      <c r="A6" s="313"/>
      <c r="B6" s="154" t="s">
        <v>24</v>
      </c>
      <c r="C6" s="152" t="s">
        <v>220</v>
      </c>
      <c r="D6" s="155" t="s">
        <v>32</v>
      </c>
      <c r="E6" s="152" t="s">
        <v>221</v>
      </c>
      <c r="I6" s="3"/>
    </row>
    <row r="7" spans="1:12" ht="60.95" customHeight="1" thickBot="1" x14ac:dyDescent="0.25">
      <c r="A7" s="156" t="s">
        <v>33</v>
      </c>
      <c r="B7" s="153" t="s">
        <v>186</v>
      </c>
      <c r="C7" s="157" t="s">
        <v>222</v>
      </c>
      <c r="D7" s="153" t="s">
        <v>34</v>
      </c>
      <c r="E7" s="153" t="s">
        <v>223</v>
      </c>
      <c r="F7" s="2" t="s">
        <v>0</v>
      </c>
      <c r="G7" s="2" t="s">
        <v>0</v>
      </c>
      <c r="I7" s="3"/>
    </row>
    <row r="8" spans="1:12" ht="39.950000000000003" customHeight="1" x14ac:dyDescent="0.2">
      <c r="A8" s="113" t="s">
        <v>190</v>
      </c>
      <c r="B8" s="121">
        <v>0</v>
      </c>
      <c r="C8" s="121">
        <v>0</v>
      </c>
      <c r="D8" s="122">
        <v>147</v>
      </c>
      <c r="E8" s="121">
        <v>1984695</v>
      </c>
      <c r="I8" s="3"/>
      <c r="J8" s="80"/>
      <c r="K8" s="81"/>
    </row>
    <row r="9" spans="1:12" ht="39.950000000000003" customHeight="1" x14ac:dyDescent="0.2">
      <c r="A9" s="160" t="s">
        <v>191</v>
      </c>
      <c r="B9" s="161">
        <v>92</v>
      </c>
      <c r="C9" s="161">
        <v>290481</v>
      </c>
      <c r="D9" s="162">
        <v>83</v>
      </c>
      <c r="E9" s="161">
        <v>35195</v>
      </c>
      <c r="I9" s="3"/>
      <c r="J9" s="80"/>
      <c r="K9" s="81"/>
      <c r="L9" s="77"/>
    </row>
    <row r="10" spans="1:12" ht="39.950000000000003" customHeight="1" thickBot="1" x14ac:dyDescent="0.25">
      <c r="A10" s="131" t="s">
        <v>192</v>
      </c>
      <c r="B10" s="132">
        <v>1846</v>
      </c>
      <c r="C10" s="132">
        <v>23449538</v>
      </c>
      <c r="D10" s="133">
        <v>1104</v>
      </c>
      <c r="E10" s="132">
        <v>10236582</v>
      </c>
    </row>
    <row r="11" spans="1:12" ht="39.950000000000003" customHeight="1" thickBot="1" x14ac:dyDescent="0.25">
      <c r="A11" s="158" t="s">
        <v>168</v>
      </c>
      <c r="B11" s="159">
        <f>SUM(B8:B10)</f>
        <v>1938</v>
      </c>
      <c r="C11" s="159">
        <f>SUM(C8:C10)</f>
        <v>23740019</v>
      </c>
      <c r="D11" s="159">
        <f>SUM(D8:D10)</f>
        <v>1334</v>
      </c>
      <c r="E11" s="159">
        <f>SUM(E8:E10)</f>
        <v>12256472</v>
      </c>
      <c r="J11" s="82"/>
    </row>
    <row r="12" spans="1:12" ht="20.45" customHeight="1" thickBot="1" x14ac:dyDescent="0.25">
      <c r="A12" s="307" t="s">
        <v>193</v>
      </c>
      <c r="B12" s="307"/>
      <c r="C12" s="307"/>
      <c r="D12" s="308" t="s">
        <v>35</v>
      </c>
      <c r="E12" s="308"/>
      <c r="K12" s="5" t="s">
        <v>0</v>
      </c>
    </row>
    <row r="13" spans="1:12" ht="29.25" customHeight="1" thickTop="1" x14ac:dyDescent="0.2">
      <c r="A13" s="309" t="s">
        <v>179</v>
      </c>
      <c r="B13" s="309"/>
      <c r="C13" s="309"/>
      <c r="D13" s="310" t="s">
        <v>180</v>
      </c>
      <c r="E13" s="310"/>
      <c r="F13" s="12"/>
    </row>
    <row r="14" spans="1:12" x14ac:dyDescent="0.2">
      <c r="A14" s="7"/>
      <c r="B14" s="7"/>
      <c r="D14" s="11"/>
    </row>
    <row r="15" spans="1:12" x14ac:dyDescent="0.2">
      <c r="A15" s="7"/>
      <c r="B15" s="7"/>
    </row>
    <row r="16" spans="1:12" x14ac:dyDescent="0.2">
      <c r="A16" s="7"/>
      <c r="B16" s="7"/>
      <c r="K16" s="78"/>
      <c r="L16" s="1"/>
    </row>
    <row r="17" spans="1:13" x14ac:dyDescent="0.2">
      <c r="A17" s="7"/>
      <c r="B17" s="7"/>
      <c r="K17" s="78"/>
      <c r="L17" s="1"/>
    </row>
    <row r="18" spans="1:13" x14ac:dyDescent="0.2">
      <c r="A18" s="7"/>
      <c r="B18" s="7"/>
    </row>
    <row r="19" spans="1:13" s="13" customFormat="1" ht="18.75" customHeight="1" x14ac:dyDescent="0.25">
      <c r="B19" s="14"/>
      <c r="C19" s="14"/>
      <c r="D19" s="14"/>
      <c r="E19" s="14"/>
      <c r="J19" s="70"/>
      <c r="K19" s="70"/>
    </row>
    <row r="20" spans="1:13" ht="28.5" customHeight="1" x14ac:dyDescent="0.2">
      <c r="A20" s="306"/>
      <c r="B20" s="306"/>
      <c r="C20" s="306"/>
      <c r="D20" s="306"/>
      <c r="E20" s="306"/>
    </row>
    <row r="23" spans="1:13" x14ac:dyDescent="0.2">
      <c r="L23" s="1"/>
      <c r="M23" s="1"/>
    </row>
    <row r="24" spans="1:13" x14ac:dyDescent="0.2">
      <c r="L24" s="1"/>
      <c r="M24" s="1"/>
    </row>
    <row r="27" spans="1:13" x14ac:dyDescent="0.2">
      <c r="G27" s="2" t="s">
        <v>0</v>
      </c>
    </row>
  </sheetData>
  <mergeCells count="12">
    <mergeCell ref="A1:E1"/>
    <mergeCell ref="A2:E2"/>
    <mergeCell ref="A4:A6"/>
    <mergeCell ref="B4:C4"/>
    <mergeCell ref="D4:E4"/>
    <mergeCell ref="B5:C5"/>
    <mergeCell ref="D5:E5"/>
    <mergeCell ref="A20:E20"/>
    <mergeCell ref="A12:C12"/>
    <mergeCell ref="D12:E12"/>
    <mergeCell ref="A13:C13"/>
    <mergeCell ref="D13:E13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0" orientation="portrait" r:id="rId1"/>
  <headerFooter>
    <oddFooter>&amp;C&amp;"Arial,Bold"&amp;14 10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1"/>
  <sheetViews>
    <sheetView rightToLeft="1" view="pageBreakPreview" zoomScale="60" zoomScaleNormal="77" workbookViewId="0">
      <selection activeCell="K31" sqref="K31"/>
    </sheetView>
  </sheetViews>
  <sheetFormatPr defaultColWidth="9" defaultRowHeight="14.25" x14ac:dyDescent="0.2"/>
  <cols>
    <col min="1" max="1" width="16.875" style="74" customWidth="1"/>
    <col min="2" max="2" width="17.75" style="74" customWidth="1"/>
    <col min="3" max="3" width="21.375" style="74" customWidth="1"/>
    <col min="4" max="4" width="26" style="74" customWidth="1"/>
    <col min="5" max="5" width="18.875" style="74" customWidth="1"/>
    <col min="6" max="6" width="20.875" style="74" customWidth="1"/>
    <col min="7" max="7" width="30.75" style="74" customWidth="1"/>
    <col min="8" max="8" width="9" style="74"/>
    <col min="9" max="11" width="14.375" style="87" customWidth="1"/>
    <col min="12" max="12" width="18.75" style="74" customWidth="1"/>
    <col min="13" max="13" width="11.625" style="74" bestFit="1" customWidth="1"/>
    <col min="14" max="14" width="13.375" style="74" bestFit="1" customWidth="1"/>
    <col min="15" max="15" width="19" style="74" bestFit="1" customWidth="1"/>
    <col min="16" max="16" width="12.875" style="74" bestFit="1" customWidth="1"/>
    <col min="17" max="17" width="11.875" style="74" bestFit="1" customWidth="1"/>
    <col min="18" max="18" width="7.25" style="74" bestFit="1" customWidth="1"/>
    <col min="19" max="19" width="15.625" style="74" bestFit="1" customWidth="1"/>
    <col min="20" max="16384" width="9" style="74"/>
  </cols>
  <sheetData>
    <row r="1" spans="1:21" ht="30" customHeight="1" x14ac:dyDescent="0.2">
      <c r="A1" s="319" t="s">
        <v>233</v>
      </c>
      <c r="B1" s="319"/>
      <c r="C1" s="319"/>
      <c r="D1" s="319"/>
      <c r="E1" s="319"/>
      <c r="F1" s="319"/>
      <c r="G1" s="319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27" customHeight="1" x14ac:dyDescent="0.2">
      <c r="A2" s="319" t="s">
        <v>234</v>
      </c>
      <c r="B2" s="319"/>
      <c r="C2" s="319"/>
      <c r="D2" s="319"/>
      <c r="E2" s="319"/>
      <c r="F2" s="319"/>
      <c r="G2" s="319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0.25" customHeight="1" thickBot="1" x14ac:dyDescent="0.25">
      <c r="A3" s="68" t="s">
        <v>36</v>
      </c>
      <c r="B3" s="76"/>
      <c r="C3" s="76"/>
      <c r="D3" s="76"/>
      <c r="E3" s="76"/>
      <c r="F3" s="76"/>
      <c r="G3" s="69" t="s">
        <v>37</v>
      </c>
      <c r="L3" s="83"/>
      <c r="M3" s="259"/>
      <c r="N3" s="260"/>
      <c r="O3" s="261"/>
      <c r="P3" s="260"/>
      <c r="Q3" s="260"/>
      <c r="R3" s="260"/>
      <c r="S3" s="262"/>
      <c r="T3" s="83"/>
      <c r="U3" s="83"/>
    </row>
    <row r="4" spans="1:21" ht="21" customHeight="1" x14ac:dyDescent="0.2">
      <c r="A4" s="223" t="s">
        <v>38</v>
      </c>
      <c r="B4" s="224" t="s">
        <v>39</v>
      </c>
      <c r="C4" s="225" t="s">
        <v>40</v>
      </c>
      <c r="D4" s="224" t="s">
        <v>41</v>
      </c>
      <c r="E4" s="224" t="s">
        <v>42</v>
      </c>
      <c r="F4" s="224" t="s">
        <v>43</v>
      </c>
      <c r="G4" s="235" t="s">
        <v>44</v>
      </c>
      <c r="H4" s="83"/>
      <c r="I4" s="88"/>
      <c r="J4" s="88"/>
      <c r="K4" s="88"/>
      <c r="L4" s="263"/>
      <c r="M4" s="259"/>
      <c r="N4" s="260"/>
      <c r="O4" s="260"/>
      <c r="P4" s="260"/>
      <c r="Q4" s="260"/>
      <c r="R4" s="260"/>
      <c r="S4" s="260"/>
      <c r="T4" s="83"/>
      <c r="U4" s="83"/>
    </row>
    <row r="5" spans="1:21" ht="39.75" customHeight="1" thickBot="1" x14ac:dyDescent="0.25">
      <c r="A5" s="228" t="s">
        <v>45</v>
      </c>
      <c r="B5" s="229" t="s">
        <v>183</v>
      </c>
      <c r="C5" s="229" t="s">
        <v>46</v>
      </c>
      <c r="D5" s="229" t="s">
        <v>47</v>
      </c>
      <c r="E5" s="229" t="s">
        <v>48</v>
      </c>
      <c r="F5" s="229" t="s">
        <v>49</v>
      </c>
      <c r="G5" s="230" t="s">
        <v>50</v>
      </c>
      <c r="H5" s="83"/>
      <c r="I5" s="88"/>
      <c r="J5" s="88"/>
      <c r="K5" s="88"/>
      <c r="L5" s="263"/>
      <c r="M5" s="264"/>
      <c r="N5" s="38"/>
      <c r="O5" s="38"/>
      <c r="P5" s="38"/>
      <c r="Q5" s="38"/>
      <c r="R5" s="38"/>
      <c r="S5" s="265"/>
      <c r="T5" s="83"/>
      <c r="U5" s="83"/>
    </row>
    <row r="6" spans="1:21" ht="24.95" customHeight="1" x14ac:dyDescent="0.2">
      <c r="A6" s="137" t="s">
        <v>51</v>
      </c>
      <c r="B6" s="101">
        <v>9867621</v>
      </c>
      <c r="C6" s="101" t="s">
        <v>187</v>
      </c>
      <c r="D6" s="101">
        <v>98387</v>
      </c>
      <c r="E6" s="101" t="s">
        <v>187</v>
      </c>
      <c r="F6" s="101">
        <f>SUM(B6:E6)</f>
        <v>9966008</v>
      </c>
      <c r="G6" s="102" t="s">
        <v>52</v>
      </c>
      <c r="H6" s="84"/>
      <c r="L6" s="266"/>
      <c r="M6" s="267"/>
      <c r="N6" s="38"/>
      <c r="O6" s="38"/>
      <c r="P6" s="38"/>
      <c r="Q6" s="38"/>
      <c r="R6" s="38"/>
      <c r="S6" s="268"/>
      <c r="T6" s="83"/>
      <c r="U6" s="83"/>
    </row>
    <row r="7" spans="1:21" ht="24.95" customHeight="1" x14ac:dyDescent="0.2">
      <c r="A7" s="169" t="s">
        <v>278</v>
      </c>
      <c r="B7" s="170">
        <v>1198703</v>
      </c>
      <c r="C7" s="170" t="s">
        <v>187</v>
      </c>
      <c r="D7" s="170" t="s">
        <v>187</v>
      </c>
      <c r="E7" s="170" t="s">
        <v>187</v>
      </c>
      <c r="F7" s="170">
        <f t="shared" ref="F7:F35" si="0">SUM(B7:E7)</f>
        <v>1198703</v>
      </c>
      <c r="G7" s="171" t="s">
        <v>277</v>
      </c>
      <c r="H7" s="84"/>
      <c r="L7" s="266"/>
      <c r="M7" s="267"/>
      <c r="N7" s="38"/>
      <c r="O7" s="38"/>
      <c r="P7" s="38"/>
      <c r="Q7" s="38"/>
      <c r="R7" s="38"/>
      <c r="S7" s="268"/>
      <c r="T7" s="83"/>
      <c r="U7" s="83"/>
    </row>
    <row r="8" spans="1:21" ht="24.95" customHeight="1" x14ac:dyDescent="0.2">
      <c r="A8" s="138" t="s">
        <v>58</v>
      </c>
      <c r="B8" s="103">
        <v>18108</v>
      </c>
      <c r="C8" s="103" t="s">
        <v>187</v>
      </c>
      <c r="D8" s="103">
        <v>1248831</v>
      </c>
      <c r="E8" s="103" t="s">
        <v>187</v>
      </c>
      <c r="F8" s="103">
        <f t="shared" si="0"/>
        <v>1266939</v>
      </c>
      <c r="G8" s="104" t="s">
        <v>59</v>
      </c>
      <c r="H8" s="83"/>
      <c r="L8" s="83"/>
      <c r="M8" s="269"/>
      <c r="N8" s="38"/>
      <c r="O8" s="38"/>
      <c r="P8" s="38"/>
      <c r="Q8" s="38"/>
      <c r="R8" s="38"/>
      <c r="S8" s="61"/>
      <c r="T8" s="83"/>
      <c r="U8" s="83"/>
    </row>
    <row r="9" spans="1:21" ht="24.95" customHeight="1" x14ac:dyDescent="0.2">
      <c r="A9" s="169" t="s">
        <v>60</v>
      </c>
      <c r="B9" s="170">
        <v>1240188</v>
      </c>
      <c r="C9" s="170" t="s">
        <v>187</v>
      </c>
      <c r="D9" s="170" t="s">
        <v>187</v>
      </c>
      <c r="E9" s="170" t="s">
        <v>187</v>
      </c>
      <c r="F9" s="170">
        <f t="shared" si="0"/>
        <v>1240188</v>
      </c>
      <c r="G9" s="171" t="s">
        <v>61</v>
      </c>
      <c r="H9" s="83"/>
      <c r="K9" s="90"/>
      <c r="L9" s="83"/>
      <c r="M9" s="267"/>
      <c r="N9" s="83"/>
      <c r="O9" s="38"/>
      <c r="P9" s="38"/>
      <c r="Q9" s="38"/>
      <c r="R9" s="38"/>
      <c r="S9" s="268"/>
      <c r="T9" s="83"/>
      <c r="U9" s="83"/>
    </row>
    <row r="10" spans="1:21" ht="24.95" customHeight="1" x14ac:dyDescent="0.2">
      <c r="A10" s="138" t="s">
        <v>279</v>
      </c>
      <c r="B10" s="103">
        <v>342805</v>
      </c>
      <c r="C10" s="103" t="s">
        <v>187</v>
      </c>
      <c r="D10" s="103" t="s">
        <v>187</v>
      </c>
      <c r="E10" s="103" t="s">
        <v>187</v>
      </c>
      <c r="F10" s="103">
        <f t="shared" si="0"/>
        <v>342805</v>
      </c>
      <c r="G10" s="104" t="s">
        <v>280</v>
      </c>
      <c r="H10" s="83"/>
      <c r="I10" s="88"/>
      <c r="J10" s="88"/>
      <c r="K10" s="88"/>
      <c r="L10" s="263"/>
      <c r="M10" s="267"/>
      <c r="N10" s="38"/>
      <c r="O10" s="38"/>
      <c r="P10" s="38"/>
      <c r="Q10" s="38"/>
      <c r="R10" s="38"/>
      <c r="S10" s="268"/>
      <c r="T10" s="83"/>
      <c r="U10" s="83"/>
    </row>
    <row r="11" spans="1:21" ht="24.95" customHeight="1" x14ac:dyDescent="0.2">
      <c r="A11" s="169" t="s">
        <v>55</v>
      </c>
      <c r="B11" s="170">
        <v>1351728</v>
      </c>
      <c r="C11" s="170" t="s">
        <v>187</v>
      </c>
      <c r="D11" s="170" t="s">
        <v>187</v>
      </c>
      <c r="E11" s="170" t="s">
        <v>187</v>
      </c>
      <c r="F11" s="170">
        <f t="shared" si="0"/>
        <v>1351728</v>
      </c>
      <c r="G11" s="171" t="s">
        <v>56</v>
      </c>
      <c r="H11" s="83"/>
      <c r="I11" s="88"/>
      <c r="J11" s="88"/>
      <c r="K11" s="88"/>
      <c r="L11" s="263"/>
      <c r="M11" s="267"/>
      <c r="N11" s="38"/>
      <c r="O11" s="38"/>
      <c r="P11" s="38"/>
      <c r="Q11" s="38"/>
      <c r="R11" s="38"/>
      <c r="S11" s="268"/>
      <c r="T11" s="83"/>
      <c r="U11" s="83"/>
    </row>
    <row r="12" spans="1:21" ht="24.95" customHeight="1" x14ac:dyDescent="0.2">
      <c r="A12" s="138" t="s">
        <v>194</v>
      </c>
      <c r="B12" s="103">
        <v>371109</v>
      </c>
      <c r="C12" s="103" t="s">
        <v>187</v>
      </c>
      <c r="D12" s="103" t="s">
        <v>187</v>
      </c>
      <c r="E12" s="103" t="s">
        <v>187</v>
      </c>
      <c r="F12" s="103">
        <f t="shared" si="0"/>
        <v>371109</v>
      </c>
      <c r="G12" s="104" t="s">
        <v>195</v>
      </c>
      <c r="H12" s="83"/>
      <c r="L12" s="83"/>
      <c r="M12" s="83"/>
      <c r="N12" s="83"/>
      <c r="O12" s="83"/>
      <c r="P12" s="60"/>
      <c r="Q12" s="83"/>
      <c r="R12" s="83"/>
      <c r="S12" s="83"/>
      <c r="T12" s="83"/>
      <c r="U12" s="83"/>
    </row>
    <row r="13" spans="1:21" ht="24.95" customHeight="1" x14ac:dyDescent="0.2">
      <c r="A13" s="169" t="s">
        <v>65</v>
      </c>
      <c r="B13" s="170">
        <v>800587</v>
      </c>
      <c r="C13" s="170" t="s">
        <v>187</v>
      </c>
      <c r="D13" s="170" t="s">
        <v>187</v>
      </c>
      <c r="E13" s="170" t="s">
        <v>187</v>
      </c>
      <c r="F13" s="170">
        <f t="shared" si="0"/>
        <v>800587</v>
      </c>
      <c r="G13" s="171" t="s">
        <v>173</v>
      </c>
      <c r="H13" s="83"/>
      <c r="I13" s="88"/>
      <c r="J13" s="91"/>
      <c r="K13" s="91"/>
      <c r="L13" s="263"/>
      <c r="M13" s="267"/>
      <c r="N13" s="38"/>
      <c r="O13" s="38"/>
      <c r="P13" s="38"/>
      <c r="Q13" s="38"/>
      <c r="R13" s="38"/>
      <c r="S13" s="268"/>
      <c r="T13" s="83"/>
      <c r="U13" s="83"/>
    </row>
    <row r="14" spans="1:21" ht="24.95" customHeight="1" x14ac:dyDescent="0.2">
      <c r="A14" s="138" t="s">
        <v>252</v>
      </c>
      <c r="B14" s="103">
        <v>57699</v>
      </c>
      <c r="C14" s="103" t="s">
        <v>187</v>
      </c>
      <c r="D14" s="103" t="s">
        <v>187</v>
      </c>
      <c r="E14" s="103" t="s">
        <v>187</v>
      </c>
      <c r="F14" s="103">
        <f t="shared" si="0"/>
        <v>57699</v>
      </c>
      <c r="G14" s="104" t="s">
        <v>257</v>
      </c>
      <c r="H14" s="83"/>
      <c r="I14" s="88"/>
      <c r="J14" s="91"/>
      <c r="K14" s="91"/>
      <c r="L14" s="263"/>
      <c r="M14" s="267"/>
      <c r="N14" s="38"/>
      <c r="O14" s="38"/>
      <c r="P14" s="38"/>
      <c r="Q14" s="38"/>
      <c r="R14" s="38"/>
      <c r="S14" s="268"/>
      <c r="T14" s="83"/>
      <c r="U14" s="83"/>
    </row>
    <row r="15" spans="1:21" ht="24.95" customHeight="1" x14ac:dyDescent="0.2">
      <c r="A15" s="169" t="s">
        <v>253</v>
      </c>
      <c r="B15" s="170">
        <v>52568</v>
      </c>
      <c r="C15" s="170" t="s">
        <v>187</v>
      </c>
      <c r="D15" s="170" t="s">
        <v>187</v>
      </c>
      <c r="E15" s="170" t="s">
        <v>187</v>
      </c>
      <c r="F15" s="170">
        <f t="shared" si="0"/>
        <v>52568</v>
      </c>
      <c r="G15" s="171" t="s">
        <v>258</v>
      </c>
      <c r="H15" s="83"/>
      <c r="I15" s="88"/>
      <c r="J15" s="91"/>
      <c r="K15" s="91"/>
      <c r="L15" s="263"/>
      <c r="M15" s="267"/>
      <c r="N15" s="38"/>
      <c r="O15" s="38"/>
      <c r="P15" s="38"/>
      <c r="Q15" s="38"/>
      <c r="R15" s="38"/>
      <c r="S15" s="268"/>
      <c r="T15" s="83"/>
      <c r="U15" s="83"/>
    </row>
    <row r="16" spans="1:21" ht="24.95" customHeight="1" x14ac:dyDescent="0.2">
      <c r="A16" s="138" t="s">
        <v>53</v>
      </c>
      <c r="B16" s="103">
        <v>1557204</v>
      </c>
      <c r="C16" s="103" t="s">
        <v>187</v>
      </c>
      <c r="D16" s="103" t="s">
        <v>187</v>
      </c>
      <c r="E16" s="103" t="s">
        <v>187</v>
      </c>
      <c r="F16" s="103">
        <f t="shared" si="0"/>
        <v>1557204</v>
      </c>
      <c r="G16" s="104" t="s">
        <v>170</v>
      </c>
      <c r="H16" s="83"/>
      <c r="L16" s="263"/>
      <c r="M16" s="267"/>
      <c r="N16" s="38"/>
      <c r="O16" s="38"/>
      <c r="P16" s="38"/>
      <c r="Q16" s="38"/>
      <c r="R16" s="38"/>
      <c r="S16" s="268"/>
      <c r="T16" s="83"/>
      <c r="U16" s="83"/>
    </row>
    <row r="17" spans="1:21" ht="24.75" customHeight="1" x14ac:dyDescent="0.2">
      <c r="A17" s="169" t="s">
        <v>62</v>
      </c>
      <c r="B17" s="170">
        <v>78812</v>
      </c>
      <c r="C17" s="170">
        <v>108548</v>
      </c>
      <c r="D17" s="170" t="s">
        <v>187</v>
      </c>
      <c r="E17" s="170" t="s">
        <v>187</v>
      </c>
      <c r="F17" s="170">
        <f t="shared" si="0"/>
        <v>187360</v>
      </c>
      <c r="G17" s="171" t="s">
        <v>171</v>
      </c>
      <c r="H17" s="83"/>
      <c r="L17" s="83"/>
      <c r="M17" s="267"/>
      <c r="N17" s="38"/>
      <c r="O17" s="38"/>
      <c r="P17" s="38"/>
      <c r="Q17" s="38"/>
      <c r="R17" s="38"/>
      <c r="S17" s="268"/>
      <c r="T17" s="83"/>
      <c r="U17" s="83"/>
    </row>
    <row r="18" spans="1:21" ht="24.95" customHeight="1" x14ac:dyDescent="0.2">
      <c r="A18" s="138" t="s">
        <v>254</v>
      </c>
      <c r="B18" s="103">
        <v>125296</v>
      </c>
      <c r="C18" s="103" t="s">
        <v>187</v>
      </c>
      <c r="D18" s="103" t="s">
        <v>187</v>
      </c>
      <c r="E18" s="103" t="s">
        <v>187</v>
      </c>
      <c r="F18" s="103">
        <f t="shared" si="0"/>
        <v>125296</v>
      </c>
      <c r="G18" s="104" t="s">
        <v>256</v>
      </c>
      <c r="H18" s="83"/>
      <c r="L18" s="83"/>
      <c r="M18" s="267"/>
      <c r="N18" s="38"/>
      <c r="O18" s="38"/>
      <c r="P18" s="38"/>
      <c r="Q18" s="38"/>
      <c r="R18" s="38"/>
      <c r="S18" s="268"/>
      <c r="T18" s="83"/>
      <c r="U18" s="83"/>
    </row>
    <row r="19" spans="1:21" ht="24.75" customHeight="1" x14ac:dyDescent="0.2">
      <c r="A19" s="169" t="s">
        <v>255</v>
      </c>
      <c r="B19" s="170">
        <v>400</v>
      </c>
      <c r="C19" s="170" t="s">
        <v>187</v>
      </c>
      <c r="D19" s="170" t="s">
        <v>187</v>
      </c>
      <c r="E19" s="170" t="s">
        <v>187</v>
      </c>
      <c r="F19" s="170">
        <f t="shared" si="0"/>
        <v>400</v>
      </c>
      <c r="G19" s="171" t="s">
        <v>259</v>
      </c>
      <c r="H19" s="83"/>
      <c r="I19" s="88"/>
      <c r="J19" s="91"/>
      <c r="K19" s="91"/>
      <c r="L19" s="263"/>
      <c r="M19" s="267"/>
      <c r="N19" s="38"/>
      <c r="O19" s="38"/>
      <c r="P19" s="38"/>
      <c r="Q19" s="38"/>
      <c r="R19" s="38"/>
      <c r="S19" s="268"/>
      <c r="T19" s="83"/>
      <c r="U19" s="83"/>
    </row>
    <row r="20" spans="1:21" ht="24.75" customHeight="1" x14ac:dyDescent="0.2">
      <c r="A20" s="138" t="s">
        <v>260</v>
      </c>
      <c r="B20" s="103">
        <v>20902</v>
      </c>
      <c r="C20" s="103" t="s">
        <v>187</v>
      </c>
      <c r="D20" s="103" t="s">
        <v>187</v>
      </c>
      <c r="E20" s="103" t="s">
        <v>187</v>
      </c>
      <c r="F20" s="103">
        <f t="shared" si="0"/>
        <v>20902</v>
      </c>
      <c r="G20" s="104" t="s">
        <v>261</v>
      </c>
      <c r="H20" s="83"/>
      <c r="I20" s="88"/>
      <c r="J20" s="91"/>
      <c r="K20" s="91"/>
      <c r="L20" s="263"/>
      <c r="M20" s="267"/>
      <c r="N20" s="38"/>
      <c r="O20" s="38"/>
      <c r="P20" s="38"/>
      <c r="Q20" s="38"/>
      <c r="R20" s="38"/>
      <c r="S20" s="268"/>
      <c r="T20" s="83"/>
      <c r="U20" s="83"/>
    </row>
    <row r="21" spans="1:21" ht="24.95" customHeight="1" x14ac:dyDescent="0.2">
      <c r="A21" s="169" t="s">
        <v>64</v>
      </c>
      <c r="B21" s="170">
        <v>132235</v>
      </c>
      <c r="C21" s="170" t="s">
        <v>187</v>
      </c>
      <c r="D21" s="170" t="s">
        <v>187</v>
      </c>
      <c r="E21" s="170" t="s">
        <v>187</v>
      </c>
      <c r="F21" s="170">
        <f t="shared" si="0"/>
        <v>132235</v>
      </c>
      <c r="G21" s="171" t="s">
        <v>184</v>
      </c>
      <c r="H21" s="83"/>
      <c r="L21" s="83"/>
      <c r="M21" s="267"/>
      <c r="N21" s="38"/>
      <c r="O21" s="38"/>
      <c r="P21" s="38"/>
      <c r="Q21" s="38"/>
      <c r="R21" s="38"/>
      <c r="S21" s="268"/>
      <c r="T21" s="83"/>
      <c r="U21" s="83"/>
    </row>
    <row r="22" spans="1:21" ht="24.95" customHeight="1" x14ac:dyDescent="0.2">
      <c r="A22" s="138" t="s">
        <v>291</v>
      </c>
      <c r="B22" s="103">
        <v>17051</v>
      </c>
      <c r="C22" s="103" t="s">
        <v>187</v>
      </c>
      <c r="D22" s="103" t="s">
        <v>187</v>
      </c>
      <c r="E22" s="103" t="s">
        <v>187</v>
      </c>
      <c r="F22" s="103">
        <f t="shared" si="0"/>
        <v>17051</v>
      </c>
      <c r="G22" s="104" t="s">
        <v>262</v>
      </c>
      <c r="H22" s="83"/>
      <c r="L22" s="83"/>
      <c r="M22" s="267"/>
      <c r="N22" s="38"/>
      <c r="O22" s="38"/>
      <c r="P22" s="38"/>
      <c r="Q22" s="38"/>
      <c r="R22" s="38"/>
      <c r="S22" s="268"/>
      <c r="T22" s="83"/>
      <c r="U22" s="83"/>
    </row>
    <row r="23" spans="1:21" ht="22.5" customHeight="1" x14ac:dyDescent="0.2">
      <c r="A23" s="169" t="s">
        <v>166</v>
      </c>
      <c r="B23" s="170">
        <v>40110</v>
      </c>
      <c r="C23" s="170" t="s">
        <v>187</v>
      </c>
      <c r="D23" s="170" t="s">
        <v>187</v>
      </c>
      <c r="E23" s="170" t="s">
        <v>187</v>
      </c>
      <c r="F23" s="170">
        <f t="shared" si="0"/>
        <v>40110</v>
      </c>
      <c r="G23" s="171" t="s">
        <v>174</v>
      </c>
      <c r="H23" s="83"/>
      <c r="K23" s="90"/>
      <c r="L23" s="83"/>
      <c r="M23" s="267"/>
      <c r="N23" s="83"/>
      <c r="O23" s="38"/>
      <c r="P23" s="38"/>
      <c r="Q23" s="38"/>
      <c r="R23" s="38"/>
      <c r="S23" s="268"/>
      <c r="T23" s="83"/>
      <c r="U23" s="83"/>
    </row>
    <row r="24" spans="1:21" ht="24.95" customHeight="1" x14ac:dyDescent="0.2">
      <c r="A24" s="138" t="s">
        <v>54</v>
      </c>
      <c r="B24" s="103">
        <v>129141</v>
      </c>
      <c r="C24" s="103" t="s">
        <v>187</v>
      </c>
      <c r="D24" s="103" t="s">
        <v>187</v>
      </c>
      <c r="E24" s="103" t="s">
        <v>187</v>
      </c>
      <c r="F24" s="103">
        <f t="shared" si="0"/>
        <v>129141</v>
      </c>
      <c r="G24" s="104" t="s">
        <v>263</v>
      </c>
      <c r="H24" s="83"/>
      <c r="L24" s="83"/>
      <c r="M24" s="267"/>
      <c r="N24" s="38"/>
      <c r="O24" s="38"/>
      <c r="P24" s="38"/>
      <c r="Q24" s="38"/>
      <c r="R24" s="38"/>
      <c r="S24" s="268"/>
      <c r="T24" s="83"/>
      <c r="U24" s="83"/>
    </row>
    <row r="25" spans="1:21" ht="24.95" customHeight="1" x14ac:dyDescent="0.2">
      <c r="A25" s="169" t="s">
        <v>265</v>
      </c>
      <c r="B25" s="170">
        <v>11790</v>
      </c>
      <c r="C25" s="170" t="s">
        <v>187</v>
      </c>
      <c r="D25" s="170" t="s">
        <v>187</v>
      </c>
      <c r="E25" s="170" t="s">
        <v>187</v>
      </c>
      <c r="F25" s="170">
        <f t="shared" si="0"/>
        <v>11790</v>
      </c>
      <c r="G25" s="171" t="s">
        <v>264</v>
      </c>
      <c r="H25" s="83"/>
      <c r="L25" s="83"/>
      <c r="M25" s="267"/>
      <c r="N25" s="38"/>
      <c r="O25" s="38"/>
      <c r="P25" s="38"/>
      <c r="Q25" s="38"/>
      <c r="R25" s="38"/>
      <c r="S25" s="268"/>
      <c r="T25" s="83"/>
      <c r="U25" s="83"/>
    </row>
    <row r="26" spans="1:21" ht="24.95" customHeight="1" x14ac:dyDescent="0.2">
      <c r="A26" s="138" t="s">
        <v>266</v>
      </c>
      <c r="B26" s="103">
        <v>671</v>
      </c>
      <c r="C26" s="103">
        <v>32763</v>
      </c>
      <c r="D26" s="103" t="s">
        <v>187</v>
      </c>
      <c r="E26" s="103" t="s">
        <v>187</v>
      </c>
      <c r="F26" s="103">
        <f t="shared" si="0"/>
        <v>33434</v>
      </c>
      <c r="G26" s="104" t="s">
        <v>63</v>
      </c>
      <c r="H26" s="83"/>
      <c r="L26" s="83"/>
      <c r="M26" s="267"/>
      <c r="N26" s="38"/>
      <c r="O26" s="38"/>
      <c r="P26" s="38"/>
      <c r="Q26" s="38"/>
      <c r="R26" s="38"/>
      <c r="S26" s="268"/>
      <c r="T26" s="83"/>
      <c r="U26" s="83"/>
    </row>
    <row r="27" spans="1:21" ht="24.75" customHeight="1" x14ac:dyDescent="0.2">
      <c r="A27" s="169" t="s">
        <v>267</v>
      </c>
      <c r="B27" s="170">
        <v>3193</v>
      </c>
      <c r="C27" s="170" t="s">
        <v>187</v>
      </c>
      <c r="D27" s="170" t="s">
        <v>187</v>
      </c>
      <c r="E27" s="170" t="s">
        <v>187</v>
      </c>
      <c r="F27" s="170">
        <f t="shared" si="0"/>
        <v>3193</v>
      </c>
      <c r="G27" s="171" t="s">
        <v>272</v>
      </c>
      <c r="H27" s="83"/>
      <c r="L27" s="83"/>
      <c r="M27" s="267"/>
      <c r="N27" s="38"/>
      <c r="O27" s="38"/>
      <c r="P27" s="38"/>
      <c r="Q27" s="38"/>
      <c r="R27" s="38"/>
      <c r="S27" s="268"/>
      <c r="T27" s="83"/>
      <c r="U27" s="83"/>
    </row>
    <row r="28" spans="1:21" ht="24.95" customHeight="1" x14ac:dyDescent="0.2">
      <c r="A28" s="138" t="s">
        <v>268</v>
      </c>
      <c r="B28" s="103">
        <v>30900</v>
      </c>
      <c r="C28" s="103" t="s">
        <v>187</v>
      </c>
      <c r="D28" s="103" t="s">
        <v>187</v>
      </c>
      <c r="E28" s="103" t="s">
        <v>187</v>
      </c>
      <c r="F28" s="103">
        <f t="shared" si="0"/>
        <v>30900</v>
      </c>
      <c r="G28" s="104" t="s">
        <v>273</v>
      </c>
      <c r="H28" s="83"/>
      <c r="L28" s="83"/>
      <c r="M28" s="267"/>
      <c r="N28" s="38"/>
      <c r="O28" s="38"/>
      <c r="P28" s="38"/>
      <c r="Q28" s="38"/>
      <c r="R28" s="38"/>
      <c r="S28" s="268"/>
      <c r="T28" s="83"/>
      <c r="U28" s="83"/>
    </row>
    <row r="29" spans="1:21" ht="24.75" customHeight="1" x14ac:dyDescent="0.2">
      <c r="A29" s="169" t="s">
        <v>269</v>
      </c>
      <c r="B29" s="170">
        <v>5835</v>
      </c>
      <c r="C29" s="170" t="s">
        <v>187</v>
      </c>
      <c r="D29" s="170" t="s">
        <v>187</v>
      </c>
      <c r="E29" s="170" t="s">
        <v>187</v>
      </c>
      <c r="F29" s="170">
        <f t="shared" si="0"/>
        <v>5835</v>
      </c>
      <c r="G29" s="171" t="s">
        <v>274</v>
      </c>
      <c r="H29" s="83"/>
      <c r="I29" s="89"/>
      <c r="J29" s="89"/>
      <c r="K29" s="89"/>
      <c r="L29" s="83"/>
      <c r="M29" s="267"/>
      <c r="N29" s="38"/>
      <c r="O29" s="38"/>
      <c r="P29" s="38"/>
      <c r="Q29" s="38"/>
      <c r="R29" s="38"/>
      <c r="S29" s="268"/>
      <c r="T29" s="83"/>
      <c r="U29" s="83"/>
    </row>
    <row r="30" spans="1:21" ht="24.95" customHeight="1" x14ac:dyDescent="0.2">
      <c r="A30" s="138" t="s">
        <v>270</v>
      </c>
      <c r="B30" s="103">
        <v>10400</v>
      </c>
      <c r="C30" s="103" t="s">
        <v>187</v>
      </c>
      <c r="D30" s="103" t="s">
        <v>187</v>
      </c>
      <c r="E30" s="103" t="s">
        <v>187</v>
      </c>
      <c r="F30" s="103">
        <f t="shared" si="0"/>
        <v>10400</v>
      </c>
      <c r="G30" s="104" t="s">
        <v>275</v>
      </c>
      <c r="H30" s="83"/>
      <c r="I30" s="88"/>
      <c r="J30" s="88"/>
      <c r="K30" s="88"/>
      <c r="L30" s="83"/>
      <c r="M30" s="267"/>
      <c r="N30" s="38"/>
      <c r="O30" s="38"/>
      <c r="P30" s="38"/>
      <c r="Q30" s="38"/>
      <c r="R30" s="38"/>
      <c r="S30" s="268"/>
      <c r="T30" s="83"/>
      <c r="U30" s="83"/>
    </row>
    <row r="31" spans="1:21" ht="24.95" customHeight="1" x14ac:dyDescent="0.2">
      <c r="A31" s="169" t="s">
        <v>271</v>
      </c>
      <c r="B31" s="170">
        <v>420</v>
      </c>
      <c r="C31" s="170">
        <v>3176</v>
      </c>
      <c r="D31" s="170" t="s">
        <v>187</v>
      </c>
      <c r="E31" s="170" t="s">
        <v>187</v>
      </c>
      <c r="F31" s="170">
        <f t="shared" si="0"/>
        <v>3596</v>
      </c>
      <c r="G31" s="171" t="s">
        <v>276</v>
      </c>
      <c r="H31" s="83"/>
      <c r="L31" s="83"/>
      <c r="M31" s="267"/>
      <c r="N31" s="38"/>
      <c r="O31" s="38"/>
      <c r="P31" s="38"/>
      <c r="Q31" s="38"/>
      <c r="R31" s="38"/>
      <c r="S31" s="268"/>
      <c r="T31" s="83"/>
      <c r="U31" s="83"/>
    </row>
    <row r="32" spans="1:21" ht="24.95" customHeight="1" x14ac:dyDescent="0.2">
      <c r="A32" s="138" t="s">
        <v>57</v>
      </c>
      <c r="B32" s="103">
        <v>235</v>
      </c>
      <c r="C32" s="103">
        <v>2496</v>
      </c>
      <c r="D32" s="103">
        <v>20184</v>
      </c>
      <c r="E32" s="103" t="s">
        <v>187</v>
      </c>
      <c r="F32" s="103">
        <f t="shared" si="0"/>
        <v>22915</v>
      </c>
      <c r="G32" s="104" t="s">
        <v>211</v>
      </c>
      <c r="H32" s="83"/>
      <c r="I32" s="88"/>
      <c r="J32" s="88"/>
      <c r="K32" s="88"/>
      <c r="L32" s="263"/>
      <c r="M32" s="267"/>
      <c r="N32" s="38"/>
      <c r="O32" s="38"/>
      <c r="P32" s="38"/>
      <c r="Q32" s="38"/>
      <c r="R32" s="38"/>
      <c r="S32" s="268"/>
      <c r="T32" s="83"/>
      <c r="U32" s="83"/>
    </row>
    <row r="33" spans="1:21" ht="24.95" customHeight="1" x14ac:dyDescent="0.2">
      <c r="A33" s="169" t="s">
        <v>172</v>
      </c>
      <c r="B33" s="170" t="s">
        <v>187</v>
      </c>
      <c r="C33" s="170">
        <v>3457737</v>
      </c>
      <c r="D33" s="170" t="s">
        <v>187</v>
      </c>
      <c r="E33" s="170" t="s">
        <v>187</v>
      </c>
      <c r="F33" s="170">
        <f t="shared" si="0"/>
        <v>3457737</v>
      </c>
      <c r="G33" s="171" t="s">
        <v>206</v>
      </c>
      <c r="H33" s="83"/>
      <c r="L33" s="83"/>
      <c r="M33" s="267"/>
      <c r="N33" s="38"/>
      <c r="O33" s="38"/>
      <c r="P33" s="38"/>
      <c r="Q33" s="38"/>
      <c r="R33" s="38"/>
      <c r="S33" s="268"/>
      <c r="T33" s="83"/>
      <c r="U33" s="83"/>
    </row>
    <row r="34" spans="1:21" ht="24.95" customHeight="1" x14ac:dyDescent="0.2">
      <c r="A34" s="138" t="s">
        <v>196</v>
      </c>
      <c r="B34" s="103" t="s">
        <v>187</v>
      </c>
      <c r="C34" s="103">
        <v>166937</v>
      </c>
      <c r="D34" s="103" t="s">
        <v>187</v>
      </c>
      <c r="E34" s="103" t="s">
        <v>187</v>
      </c>
      <c r="F34" s="103">
        <f t="shared" si="0"/>
        <v>166937</v>
      </c>
      <c r="G34" s="104" t="s">
        <v>212</v>
      </c>
      <c r="H34" s="83"/>
      <c r="L34" s="83"/>
      <c r="M34" s="267"/>
      <c r="N34" s="38"/>
      <c r="O34" s="38"/>
      <c r="P34" s="38"/>
      <c r="Q34" s="38"/>
      <c r="R34" s="38"/>
      <c r="S34" s="61"/>
      <c r="T34" s="83"/>
      <c r="U34" s="83"/>
    </row>
    <row r="35" spans="1:21" ht="24.95" customHeight="1" thickBot="1" x14ac:dyDescent="0.25">
      <c r="A35" s="172" t="s">
        <v>197</v>
      </c>
      <c r="B35" s="173" t="s">
        <v>187</v>
      </c>
      <c r="C35" s="173">
        <v>1135249</v>
      </c>
      <c r="D35" s="173" t="s">
        <v>187</v>
      </c>
      <c r="E35" s="173" t="s">
        <v>187</v>
      </c>
      <c r="F35" s="173">
        <f t="shared" si="0"/>
        <v>1135249</v>
      </c>
      <c r="G35" s="174" t="s">
        <v>198</v>
      </c>
      <c r="H35" s="83"/>
      <c r="I35" s="88"/>
      <c r="J35" s="88"/>
      <c r="K35" s="88"/>
      <c r="L35" s="263"/>
      <c r="M35" s="267"/>
      <c r="N35" s="38"/>
      <c r="O35" s="38"/>
      <c r="P35" s="38"/>
      <c r="Q35" s="38"/>
      <c r="R35" s="38"/>
      <c r="S35" s="268"/>
      <c r="T35" s="83"/>
      <c r="U35" s="83"/>
    </row>
    <row r="36" spans="1:21" ht="24.95" customHeight="1" thickBot="1" x14ac:dyDescent="0.25">
      <c r="A36" s="233" t="s">
        <v>43</v>
      </c>
      <c r="B36" s="207">
        <f>SUM(B6:B35)</f>
        <v>17465711</v>
      </c>
      <c r="C36" s="207">
        <f>SUM(C6:C35)</f>
        <v>4906906</v>
      </c>
      <c r="D36" s="207">
        <f>SUM(D6:D35)</f>
        <v>1367402</v>
      </c>
      <c r="E36" s="234" t="s">
        <v>187</v>
      </c>
      <c r="F36" s="207">
        <f>SUM(F6:F35)</f>
        <v>23740019</v>
      </c>
      <c r="G36" s="232" t="s">
        <v>49</v>
      </c>
      <c r="H36" s="83"/>
      <c r="I36" s="92"/>
      <c r="J36" s="92"/>
      <c r="K36" s="92"/>
      <c r="L36" s="83"/>
      <c r="M36" s="83"/>
      <c r="N36" s="83"/>
      <c r="O36" s="83"/>
      <c r="P36" s="61"/>
      <c r="Q36" s="83"/>
      <c r="R36" s="83"/>
      <c r="S36" s="83"/>
      <c r="T36" s="83"/>
      <c r="U36" s="83"/>
    </row>
    <row r="37" spans="1:21" ht="19.5" customHeight="1" x14ac:dyDescent="0.2">
      <c r="A37" s="320" t="s">
        <v>66</v>
      </c>
      <c r="B37" s="320"/>
      <c r="C37" s="320"/>
      <c r="D37" s="310" t="s">
        <v>67</v>
      </c>
      <c r="E37" s="310"/>
      <c r="F37" s="310"/>
      <c r="G37" s="310"/>
      <c r="H37" s="83"/>
      <c r="I37" s="92"/>
      <c r="J37" s="92"/>
      <c r="K37" s="92"/>
      <c r="L37" s="83"/>
      <c r="M37" s="83"/>
      <c r="N37" s="83"/>
      <c r="O37" s="83"/>
      <c r="P37" s="61"/>
      <c r="Q37" s="83"/>
      <c r="R37" s="83"/>
      <c r="S37" s="83"/>
      <c r="T37" s="83"/>
      <c r="U37" s="83"/>
    </row>
    <row r="38" spans="1:21" s="85" customFormat="1" ht="28.5" customHeight="1" x14ac:dyDescent="0.2">
      <c r="A38" s="309" t="s">
        <v>179</v>
      </c>
      <c r="B38" s="309"/>
      <c r="C38" s="309"/>
      <c r="D38" s="321" t="s">
        <v>180</v>
      </c>
      <c r="E38" s="321"/>
      <c r="F38" s="321"/>
      <c r="G38" s="321"/>
      <c r="I38" s="93"/>
      <c r="J38" s="93"/>
      <c r="K38" s="93"/>
    </row>
    <row r="39" spans="1:21" ht="22.5" customHeight="1" x14ac:dyDescent="0.2">
      <c r="D39" s="19"/>
      <c r="E39" s="19"/>
      <c r="F39" s="316"/>
      <c r="G39" s="316"/>
      <c r="H39" s="83"/>
      <c r="I39" s="94"/>
    </row>
    <row r="40" spans="1:21" ht="14.25" customHeight="1" x14ac:dyDescent="0.2">
      <c r="H40" s="20"/>
      <c r="K40" s="92"/>
    </row>
    <row r="41" spans="1:21" ht="15" customHeight="1" x14ac:dyDescent="0.2">
      <c r="K41" s="92"/>
    </row>
    <row r="42" spans="1:21" ht="12" customHeight="1" x14ac:dyDescent="0.2">
      <c r="H42" s="21"/>
    </row>
    <row r="43" spans="1:21" ht="15.75" x14ac:dyDescent="0.2">
      <c r="H43" s="21"/>
    </row>
    <row r="44" spans="1:21" ht="11.25" customHeight="1" x14ac:dyDescent="0.2">
      <c r="F44" s="22"/>
    </row>
    <row r="45" spans="1:21" ht="10.5" customHeight="1" x14ac:dyDescent="0.2">
      <c r="H45" s="83"/>
    </row>
    <row r="46" spans="1:21" ht="13.5" customHeight="1" x14ac:dyDescent="0.2">
      <c r="H46" s="23"/>
      <c r="I46" s="92" t="s">
        <v>68</v>
      </c>
    </row>
    <row r="47" spans="1:21" ht="12" customHeight="1" x14ac:dyDescent="0.2">
      <c r="H47" s="23"/>
      <c r="I47" s="92"/>
    </row>
    <row r="48" spans="1:21" ht="16.5" customHeight="1" x14ac:dyDescent="0.2">
      <c r="H48" s="23"/>
      <c r="I48" s="92"/>
    </row>
    <row r="49" spans="1:9" ht="18.75" customHeight="1" x14ac:dyDescent="0.2">
      <c r="H49" s="23"/>
      <c r="I49" s="92"/>
    </row>
    <row r="50" spans="1:9" ht="18.75" customHeight="1" x14ac:dyDescent="0.2">
      <c r="H50" s="23"/>
    </row>
    <row r="51" spans="1:9" ht="12.75" customHeight="1" x14ac:dyDescent="0.2">
      <c r="H51" s="23"/>
    </row>
    <row r="52" spans="1:9" ht="15.75" x14ac:dyDescent="0.2">
      <c r="A52" s="317"/>
      <c r="B52" s="317"/>
      <c r="C52" s="86"/>
      <c r="D52" s="86"/>
      <c r="E52" s="86"/>
      <c r="F52" s="318"/>
      <c r="G52" s="318"/>
      <c r="H52" s="23"/>
      <c r="I52" s="92"/>
    </row>
    <row r="53" spans="1:9" ht="15.75" x14ac:dyDescent="0.2">
      <c r="H53" s="23"/>
    </row>
    <row r="54" spans="1:9" ht="15.75" x14ac:dyDescent="0.2">
      <c r="G54" s="83"/>
      <c r="H54" s="23"/>
    </row>
    <row r="55" spans="1:9" ht="15.75" x14ac:dyDescent="0.2">
      <c r="C55" s="83"/>
      <c r="G55" s="83"/>
      <c r="H55" s="23"/>
    </row>
    <row r="56" spans="1:9" x14ac:dyDescent="0.2">
      <c r="C56" s="83"/>
    </row>
    <row r="59" spans="1:9" ht="14.25" customHeight="1" x14ac:dyDescent="0.2"/>
    <row r="60" spans="1:9" ht="37.5" customHeight="1" x14ac:dyDescent="0.2"/>
    <row r="61" spans="1:9" ht="90.75" customHeight="1" x14ac:dyDescent="0.2"/>
  </sheetData>
  <mergeCells count="9">
    <mergeCell ref="F39:G39"/>
    <mergeCell ref="A52:B52"/>
    <mergeCell ref="F52:G52"/>
    <mergeCell ref="A1:G1"/>
    <mergeCell ref="A2:G2"/>
    <mergeCell ref="A37:C37"/>
    <mergeCell ref="D37:G37"/>
    <mergeCell ref="D38:G38"/>
    <mergeCell ref="A38:C38"/>
  </mergeCells>
  <printOptions horizontalCentered="1"/>
  <pageMargins left="0.23622047244094499" right="0.23622047244094499" top="0.74803149606299202" bottom="0.74803149606299202" header="0.31496062992126" footer="0.31496062992126"/>
  <pageSetup paperSize="9" scale="58" orientation="portrait" r:id="rId1"/>
  <headerFooter>
    <oddFooter>&amp;C&amp;"Arial,Bold"&amp;14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6"/>
  <sheetViews>
    <sheetView rightToLeft="1" view="pageBreakPreview" zoomScale="64" zoomScaleNormal="60" zoomScaleSheetLayoutView="64" workbookViewId="0">
      <selection activeCell="L55" sqref="L55"/>
    </sheetView>
  </sheetViews>
  <sheetFormatPr defaultColWidth="9" defaultRowHeight="14.25" x14ac:dyDescent="0.2"/>
  <cols>
    <col min="1" max="1" width="20.25" style="15" customWidth="1"/>
    <col min="2" max="2" width="21.75" style="15" customWidth="1"/>
    <col min="3" max="3" width="20.625" style="15" customWidth="1"/>
    <col min="4" max="4" width="16.375" style="15" customWidth="1"/>
    <col min="5" max="5" width="20.75" style="15" customWidth="1"/>
    <col min="6" max="6" width="18.125" style="98" customWidth="1"/>
    <col min="7" max="7" width="25.125" style="15" customWidth="1"/>
    <col min="8" max="8" width="4.25" style="15" customWidth="1"/>
    <col min="9" max="9" width="4.375" style="15" customWidth="1"/>
    <col min="10" max="10" width="4.125" style="15" customWidth="1"/>
    <col min="11" max="15" width="9" style="15" customWidth="1"/>
    <col min="16" max="16384" width="9" style="15"/>
  </cols>
  <sheetData>
    <row r="1" spans="1:11" ht="33.75" customHeight="1" x14ac:dyDescent="0.2">
      <c r="A1" s="319" t="s">
        <v>235</v>
      </c>
      <c r="B1" s="319"/>
      <c r="C1" s="319"/>
      <c r="D1" s="319"/>
      <c r="E1" s="319"/>
      <c r="F1" s="319"/>
      <c r="G1" s="319"/>
    </row>
    <row r="2" spans="1:11" ht="42.75" customHeight="1" x14ac:dyDescent="0.2">
      <c r="A2" s="322" t="s">
        <v>236</v>
      </c>
      <c r="B2" s="322"/>
      <c r="C2" s="322"/>
      <c r="D2" s="322"/>
      <c r="E2" s="322"/>
      <c r="F2" s="322"/>
      <c r="G2" s="322"/>
    </row>
    <row r="3" spans="1:11" ht="32.1" customHeight="1" thickBot="1" x14ac:dyDescent="0.25">
      <c r="A3" s="46" t="s">
        <v>69</v>
      </c>
      <c r="B3" s="44"/>
      <c r="C3" s="44"/>
      <c r="D3" s="44"/>
      <c r="E3" s="44"/>
      <c r="F3" s="44"/>
      <c r="G3" s="45" t="s">
        <v>70</v>
      </c>
      <c r="H3" s="16"/>
      <c r="I3" s="16"/>
    </row>
    <row r="4" spans="1:11" ht="28.5" customHeight="1" x14ac:dyDescent="0.2">
      <c r="A4" s="223" t="s">
        <v>38</v>
      </c>
      <c r="B4" s="224" t="s">
        <v>39</v>
      </c>
      <c r="C4" s="225" t="s">
        <v>40</v>
      </c>
      <c r="D4" s="226" t="s">
        <v>41</v>
      </c>
      <c r="E4" s="226" t="s">
        <v>42</v>
      </c>
      <c r="F4" s="226" t="s">
        <v>43</v>
      </c>
      <c r="G4" s="227" t="s">
        <v>44</v>
      </c>
      <c r="H4" s="16"/>
      <c r="I4" s="16"/>
    </row>
    <row r="5" spans="1:11" ht="28.5" customHeight="1" thickBot="1" x14ac:dyDescent="0.25">
      <c r="A5" s="228" t="s">
        <v>45</v>
      </c>
      <c r="B5" s="229" t="s">
        <v>183</v>
      </c>
      <c r="C5" s="229" t="s">
        <v>46</v>
      </c>
      <c r="D5" s="229" t="s">
        <v>47</v>
      </c>
      <c r="E5" s="229" t="s">
        <v>48</v>
      </c>
      <c r="F5" s="229" t="s">
        <v>49</v>
      </c>
      <c r="G5" s="230" t="s">
        <v>50</v>
      </c>
      <c r="H5" s="16"/>
      <c r="I5" s="16"/>
    </row>
    <row r="6" spans="1:11" ht="30.75" customHeight="1" x14ac:dyDescent="0.2">
      <c r="A6" s="136" t="s">
        <v>51</v>
      </c>
      <c r="B6" s="105">
        <v>729</v>
      </c>
      <c r="C6" s="125" t="s">
        <v>187</v>
      </c>
      <c r="D6" s="106">
        <v>46</v>
      </c>
      <c r="E6" s="125" t="s">
        <v>187</v>
      </c>
      <c r="F6" s="99">
        <f>SUM(B6:E6)</f>
        <v>775</v>
      </c>
      <c r="G6" s="100" t="s">
        <v>52</v>
      </c>
      <c r="H6" s="16"/>
      <c r="I6" s="16"/>
    </row>
    <row r="7" spans="1:11" ht="30.75" customHeight="1" x14ac:dyDescent="0.2">
      <c r="A7" s="175" t="s">
        <v>278</v>
      </c>
      <c r="B7" s="176">
        <v>28</v>
      </c>
      <c r="C7" s="177" t="s">
        <v>187</v>
      </c>
      <c r="D7" s="177" t="s">
        <v>187</v>
      </c>
      <c r="E7" s="177" t="s">
        <v>187</v>
      </c>
      <c r="F7" s="178">
        <f t="shared" ref="F7:F36" si="0">SUM(B7:E7)</f>
        <v>28</v>
      </c>
      <c r="G7" s="179" t="s">
        <v>277</v>
      </c>
      <c r="H7" s="16"/>
      <c r="I7" s="16"/>
    </row>
    <row r="8" spans="1:11" ht="30.75" customHeight="1" x14ac:dyDescent="0.2">
      <c r="A8" s="136" t="s">
        <v>58</v>
      </c>
      <c r="B8" s="105">
        <v>2</v>
      </c>
      <c r="C8" s="125" t="s">
        <v>187</v>
      </c>
      <c r="D8" s="106">
        <v>305</v>
      </c>
      <c r="E8" s="125" t="s">
        <v>187</v>
      </c>
      <c r="F8" s="99">
        <f t="shared" si="0"/>
        <v>307</v>
      </c>
      <c r="G8" s="100" t="s">
        <v>59</v>
      </c>
      <c r="H8" s="16"/>
      <c r="I8" s="16"/>
    </row>
    <row r="9" spans="1:11" ht="30.75" customHeight="1" x14ac:dyDescent="0.2">
      <c r="A9" s="175" t="s">
        <v>60</v>
      </c>
      <c r="B9" s="176">
        <v>30</v>
      </c>
      <c r="C9" s="177" t="s">
        <v>187</v>
      </c>
      <c r="D9" s="177" t="s">
        <v>187</v>
      </c>
      <c r="E9" s="177" t="s">
        <v>187</v>
      </c>
      <c r="F9" s="178">
        <f t="shared" si="0"/>
        <v>30</v>
      </c>
      <c r="G9" s="179" t="s">
        <v>61</v>
      </c>
      <c r="H9" s="16"/>
      <c r="I9" s="16"/>
    </row>
    <row r="10" spans="1:11" ht="30.75" customHeight="1" x14ac:dyDescent="0.2">
      <c r="A10" s="136" t="s">
        <v>279</v>
      </c>
      <c r="B10" s="105">
        <v>8</v>
      </c>
      <c r="C10" s="125" t="s">
        <v>187</v>
      </c>
      <c r="D10" s="125" t="s">
        <v>187</v>
      </c>
      <c r="E10" s="125" t="s">
        <v>187</v>
      </c>
      <c r="F10" s="99">
        <f t="shared" si="0"/>
        <v>8</v>
      </c>
      <c r="G10" s="100" t="s">
        <v>280</v>
      </c>
      <c r="H10" s="16"/>
      <c r="I10" s="16"/>
    </row>
    <row r="11" spans="1:11" ht="30.75" customHeight="1" x14ac:dyDescent="0.2">
      <c r="A11" s="175" t="s">
        <v>55</v>
      </c>
      <c r="B11" s="176">
        <v>27</v>
      </c>
      <c r="C11" s="177" t="s">
        <v>187</v>
      </c>
      <c r="D11" s="177" t="s">
        <v>187</v>
      </c>
      <c r="E11" s="177" t="s">
        <v>187</v>
      </c>
      <c r="F11" s="178">
        <f t="shared" si="0"/>
        <v>27</v>
      </c>
      <c r="G11" s="179" t="s">
        <v>56</v>
      </c>
      <c r="H11" s="16"/>
      <c r="I11" s="16"/>
    </row>
    <row r="12" spans="1:11" ht="30.75" customHeight="1" x14ac:dyDescent="0.2">
      <c r="A12" s="136" t="s">
        <v>194</v>
      </c>
      <c r="B12" s="105">
        <v>20</v>
      </c>
      <c r="C12" s="125" t="s">
        <v>187</v>
      </c>
      <c r="D12" s="125" t="s">
        <v>187</v>
      </c>
      <c r="E12" s="125" t="s">
        <v>187</v>
      </c>
      <c r="F12" s="99">
        <f t="shared" si="0"/>
        <v>20</v>
      </c>
      <c r="G12" s="100" t="s">
        <v>195</v>
      </c>
      <c r="H12" s="16"/>
      <c r="I12" s="16"/>
      <c r="K12" s="16"/>
    </row>
    <row r="13" spans="1:11" ht="30.75" customHeight="1" x14ac:dyDescent="0.2">
      <c r="A13" s="175" t="s">
        <v>65</v>
      </c>
      <c r="B13" s="176">
        <v>21</v>
      </c>
      <c r="C13" s="177" t="s">
        <v>187</v>
      </c>
      <c r="D13" s="177" t="s">
        <v>187</v>
      </c>
      <c r="E13" s="177" t="s">
        <v>187</v>
      </c>
      <c r="F13" s="178">
        <f t="shared" si="0"/>
        <v>21</v>
      </c>
      <c r="G13" s="179" t="s">
        <v>173</v>
      </c>
      <c r="H13" s="16"/>
      <c r="I13" s="16"/>
    </row>
    <row r="14" spans="1:11" ht="30.75" customHeight="1" x14ac:dyDescent="0.2">
      <c r="A14" s="136" t="s">
        <v>252</v>
      </c>
      <c r="B14" s="105">
        <v>2</v>
      </c>
      <c r="C14" s="125" t="s">
        <v>187</v>
      </c>
      <c r="D14" s="125" t="s">
        <v>187</v>
      </c>
      <c r="E14" s="125" t="s">
        <v>187</v>
      </c>
      <c r="F14" s="99">
        <f t="shared" si="0"/>
        <v>2</v>
      </c>
      <c r="G14" s="100" t="s">
        <v>257</v>
      </c>
      <c r="H14" s="16"/>
      <c r="I14" s="16"/>
      <c r="K14" s="16"/>
    </row>
    <row r="15" spans="1:11" ht="30.75" customHeight="1" x14ac:dyDescent="0.2">
      <c r="A15" s="175" t="s">
        <v>253</v>
      </c>
      <c r="B15" s="176">
        <v>1</v>
      </c>
      <c r="C15" s="177" t="s">
        <v>187</v>
      </c>
      <c r="D15" s="177" t="s">
        <v>187</v>
      </c>
      <c r="E15" s="177" t="s">
        <v>187</v>
      </c>
      <c r="F15" s="178">
        <f t="shared" si="0"/>
        <v>1</v>
      </c>
      <c r="G15" s="179" t="s">
        <v>258</v>
      </c>
      <c r="H15" s="16"/>
      <c r="I15" s="16"/>
      <c r="K15" s="16"/>
    </row>
    <row r="16" spans="1:11" ht="30.75" customHeight="1" x14ac:dyDescent="0.2">
      <c r="A16" s="136" t="s">
        <v>53</v>
      </c>
      <c r="B16" s="105">
        <v>207</v>
      </c>
      <c r="C16" s="125" t="s">
        <v>187</v>
      </c>
      <c r="D16" s="125" t="s">
        <v>187</v>
      </c>
      <c r="E16" s="125" t="s">
        <v>187</v>
      </c>
      <c r="F16" s="99">
        <f t="shared" si="0"/>
        <v>207</v>
      </c>
      <c r="G16" s="100" t="s">
        <v>170</v>
      </c>
      <c r="H16" s="18"/>
      <c r="I16" s="16"/>
    </row>
    <row r="17" spans="1:9" ht="30.75" customHeight="1" x14ac:dyDescent="0.2">
      <c r="A17" s="175" t="s">
        <v>62</v>
      </c>
      <c r="B17" s="176">
        <v>35</v>
      </c>
      <c r="C17" s="180">
        <v>48</v>
      </c>
      <c r="D17" s="177" t="s">
        <v>187</v>
      </c>
      <c r="E17" s="177" t="s">
        <v>187</v>
      </c>
      <c r="F17" s="178">
        <f t="shared" si="0"/>
        <v>83</v>
      </c>
      <c r="G17" s="179" t="s">
        <v>171</v>
      </c>
      <c r="H17" s="16"/>
      <c r="I17" s="16"/>
    </row>
    <row r="18" spans="1:9" ht="30.75" customHeight="1" x14ac:dyDescent="0.2">
      <c r="A18" s="136" t="s">
        <v>254</v>
      </c>
      <c r="B18" s="105">
        <v>50</v>
      </c>
      <c r="C18" s="125" t="s">
        <v>187</v>
      </c>
      <c r="D18" s="125" t="s">
        <v>187</v>
      </c>
      <c r="E18" s="125" t="s">
        <v>187</v>
      </c>
      <c r="F18" s="99">
        <f t="shared" si="0"/>
        <v>50</v>
      </c>
      <c r="G18" s="100" t="s">
        <v>281</v>
      </c>
      <c r="H18" s="16"/>
      <c r="I18" s="16"/>
    </row>
    <row r="19" spans="1:9" ht="30.75" customHeight="1" x14ac:dyDescent="0.2">
      <c r="A19" s="175" t="s">
        <v>255</v>
      </c>
      <c r="B19" s="176">
        <v>1</v>
      </c>
      <c r="C19" s="177" t="s">
        <v>187</v>
      </c>
      <c r="D19" s="177" t="s">
        <v>187</v>
      </c>
      <c r="E19" s="177" t="s">
        <v>187</v>
      </c>
      <c r="F19" s="178">
        <f t="shared" si="0"/>
        <v>1</v>
      </c>
      <c r="G19" s="179" t="s">
        <v>259</v>
      </c>
      <c r="H19" s="16"/>
      <c r="I19" s="16"/>
    </row>
    <row r="20" spans="1:9" ht="30.75" customHeight="1" x14ac:dyDescent="0.2">
      <c r="A20" s="136" t="s">
        <v>260</v>
      </c>
      <c r="B20" s="105">
        <v>1</v>
      </c>
      <c r="C20" s="125" t="s">
        <v>187</v>
      </c>
      <c r="D20" s="125" t="s">
        <v>187</v>
      </c>
      <c r="E20" s="125" t="s">
        <v>187</v>
      </c>
      <c r="F20" s="99">
        <f t="shared" si="0"/>
        <v>1</v>
      </c>
      <c r="G20" s="100" t="s">
        <v>261</v>
      </c>
    </row>
    <row r="21" spans="1:9" ht="30.75" customHeight="1" x14ac:dyDescent="0.2">
      <c r="A21" s="175" t="s">
        <v>64</v>
      </c>
      <c r="B21" s="176">
        <v>11</v>
      </c>
      <c r="C21" s="177" t="s">
        <v>187</v>
      </c>
      <c r="D21" s="177" t="s">
        <v>187</v>
      </c>
      <c r="E21" s="177" t="s">
        <v>187</v>
      </c>
      <c r="F21" s="178">
        <f t="shared" si="0"/>
        <v>11</v>
      </c>
      <c r="G21" s="179" t="s">
        <v>184</v>
      </c>
    </row>
    <row r="22" spans="1:9" ht="30.75" customHeight="1" x14ac:dyDescent="0.2">
      <c r="A22" s="136" t="s">
        <v>291</v>
      </c>
      <c r="B22" s="105">
        <v>2</v>
      </c>
      <c r="C22" s="125" t="s">
        <v>187</v>
      </c>
      <c r="D22" s="125" t="s">
        <v>187</v>
      </c>
      <c r="E22" s="125" t="s">
        <v>187</v>
      </c>
      <c r="F22" s="99">
        <f t="shared" si="0"/>
        <v>2</v>
      </c>
      <c r="G22" s="100" t="s">
        <v>262</v>
      </c>
    </row>
    <row r="23" spans="1:9" ht="30.75" customHeight="1" x14ac:dyDescent="0.2">
      <c r="A23" s="175" t="s">
        <v>166</v>
      </c>
      <c r="B23" s="176">
        <v>11</v>
      </c>
      <c r="C23" s="177" t="s">
        <v>187</v>
      </c>
      <c r="D23" s="177" t="s">
        <v>187</v>
      </c>
      <c r="E23" s="177" t="s">
        <v>187</v>
      </c>
      <c r="F23" s="178">
        <f t="shared" si="0"/>
        <v>11</v>
      </c>
      <c r="G23" s="179" t="s">
        <v>174</v>
      </c>
    </row>
    <row r="24" spans="1:9" ht="30.75" customHeight="1" x14ac:dyDescent="0.2">
      <c r="A24" s="136" t="s">
        <v>54</v>
      </c>
      <c r="B24" s="105">
        <v>79</v>
      </c>
      <c r="C24" s="125" t="s">
        <v>187</v>
      </c>
      <c r="D24" s="125" t="s">
        <v>187</v>
      </c>
      <c r="E24" s="125" t="s">
        <v>187</v>
      </c>
      <c r="F24" s="99">
        <f t="shared" si="0"/>
        <v>79</v>
      </c>
      <c r="G24" s="100" t="s">
        <v>263</v>
      </c>
    </row>
    <row r="25" spans="1:9" ht="30.75" customHeight="1" x14ac:dyDescent="0.2">
      <c r="A25" s="175" t="s">
        <v>265</v>
      </c>
      <c r="B25" s="176">
        <v>1</v>
      </c>
      <c r="C25" s="177" t="s">
        <v>187</v>
      </c>
      <c r="D25" s="177" t="s">
        <v>187</v>
      </c>
      <c r="E25" s="177" t="s">
        <v>187</v>
      </c>
      <c r="F25" s="178">
        <f t="shared" si="0"/>
        <v>1</v>
      </c>
      <c r="G25" s="179" t="s">
        <v>264</v>
      </c>
    </row>
    <row r="26" spans="1:9" ht="30.75" customHeight="1" x14ac:dyDescent="0.2">
      <c r="A26" s="136" t="s">
        <v>266</v>
      </c>
      <c r="B26" s="105">
        <v>1</v>
      </c>
      <c r="C26" s="105">
        <v>12</v>
      </c>
      <c r="D26" s="125" t="s">
        <v>187</v>
      </c>
      <c r="E26" s="125" t="s">
        <v>187</v>
      </c>
      <c r="F26" s="99">
        <f t="shared" si="0"/>
        <v>13</v>
      </c>
      <c r="G26" s="100" t="s">
        <v>63</v>
      </c>
    </row>
    <row r="27" spans="1:9" ht="30.75" customHeight="1" x14ac:dyDescent="0.2">
      <c r="A27" s="175" t="s">
        <v>267</v>
      </c>
      <c r="B27" s="176">
        <v>1</v>
      </c>
      <c r="C27" s="177" t="s">
        <v>187</v>
      </c>
      <c r="D27" s="177" t="s">
        <v>187</v>
      </c>
      <c r="E27" s="177" t="s">
        <v>187</v>
      </c>
      <c r="F27" s="178">
        <f t="shared" si="0"/>
        <v>1</v>
      </c>
      <c r="G27" s="179" t="s">
        <v>272</v>
      </c>
    </row>
    <row r="28" spans="1:9" ht="30.75" customHeight="1" x14ac:dyDescent="0.2">
      <c r="A28" s="136" t="s">
        <v>282</v>
      </c>
      <c r="B28" s="105">
        <v>1</v>
      </c>
      <c r="C28" s="125" t="s">
        <v>187</v>
      </c>
      <c r="D28" s="125" t="s">
        <v>187</v>
      </c>
      <c r="E28" s="125" t="s">
        <v>187</v>
      </c>
      <c r="F28" s="99">
        <f t="shared" si="0"/>
        <v>1</v>
      </c>
      <c r="G28" s="100" t="s">
        <v>283</v>
      </c>
    </row>
    <row r="29" spans="1:9" ht="30.75" customHeight="1" x14ac:dyDescent="0.2">
      <c r="A29" s="175" t="s">
        <v>268</v>
      </c>
      <c r="B29" s="176">
        <v>1</v>
      </c>
      <c r="C29" s="177" t="s">
        <v>187</v>
      </c>
      <c r="D29" s="177" t="s">
        <v>187</v>
      </c>
      <c r="E29" s="177" t="s">
        <v>187</v>
      </c>
      <c r="F29" s="178">
        <f t="shared" si="0"/>
        <v>1</v>
      </c>
      <c r="G29" s="179" t="s">
        <v>273</v>
      </c>
    </row>
    <row r="30" spans="1:9" ht="30.75" customHeight="1" x14ac:dyDescent="0.2">
      <c r="A30" s="136" t="s">
        <v>269</v>
      </c>
      <c r="B30" s="105">
        <v>1</v>
      </c>
      <c r="C30" s="125" t="s">
        <v>187</v>
      </c>
      <c r="D30" s="125" t="s">
        <v>187</v>
      </c>
      <c r="E30" s="125" t="s">
        <v>187</v>
      </c>
      <c r="F30" s="99">
        <f t="shared" si="0"/>
        <v>1</v>
      </c>
      <c r="G30" s="100" t="s">
        <v>274</v>
      </c>
    </row>
    <row r="31" spans="1:9" ht="30.75" customHeight="1" x14ac:dyDescent="0.2">
      <c r="A31" s="175" t="s">
        <v>270</v>
      </c>
      <c r="B31" s="176">
        <v>1</v>
      </c>
      <c r="C31" s="177" t="s">
        <v>187</v>
      </c>
      <c r="D31" s="177" t="s">
        <v>187</v>
      </c>
      <c r="E31" s="177" t="s">
        <v>187</v>
      </c>
      <c r="F31" s="178">
        <f t="shared" si="0"/>
        <v>1</v>
      </c>
      <c r="G31" s="179" t="s">
        <v>275</v>
      </c>
    </row>
    <row r="32" spans="1:9" ht="30.75" customHeight="1" x14ac:dyDescent="0.2">
      <c r="A32" s="136" t="s">
        <v>271</v>
      </c>
      <c r="B32" s="105" t="s">
        <v>187</v>
      </c>
      <c r="C32" s="105">
        <v>5</v>
      </c>
      <c r="D32" s="125" t="s">
        <v>187</v>
      </c>
      <c r="E32" s="125" t="s">
        <v>187</v>
      </c>
      <c r="F32" s="99">
        <f t="shared" si="0"/>
        <v>5</v>
      </c>
      <c r="G32" s="100" t="s">
        <v>276</v>
      </c>
      <c r="H32" s="126"/>
    </row>
    <row r="33" spans="1:9" ht="30.75" customHeight="1" x14ac:dyDescent="0.2">
      <c r="A33" s="175" t="s">
        <v>57</v>
      </c>
      <c r="B33" s="176">
        <v>1</v>
      </c>
      <c r="C33" s="180">
        <v>5</v>
      </c>
      <c r="D33" s="176">
        <v>127</v>
      </c>
      <c r="E33" s="177" t="s">
        <v>187</v>
      </c>
      <c r="F33" s="178">
        <f t="shared" si="0"/>
        <v>133</v>
      </c>
      <c r="G33" s="179" t="s">
        <v>211</v>
      </c>
    </row>
    <row r="34" spans="1:9" ht="30.75" customHeight="1" x14ac:dyDescent="0.2">
      <c r="A34" s="136" t="s">
        <v>172</v>
      </c>
      <c r="B34" s="125" t="s">
        <v>187</v>
      </c>
      <c r="C34" s="105">
        <v>86</v>
      </c>
      <c r="D34" s="125" t="s">
        <v>187</v>
      </c>
      <c r="E34" s="125" t="s">
        <v>187</v>
      </c>
      <c r="F34" s="99">
        <f t="shared" si="0"/>
        <v>86</v>
      </c>
      <c r="G34" s="100" t="s">
        <v>206</v>
      </c>
    </row>
    <row r="35" spans="1:9" ht="30.75" customHeight="1" x14ac:dyDescent="0.2">
      <c r="A35" s="175" t="s">
        <v>196</v>
      </c>
      <c r="B35" s="177" t="s">
        <v>187</v>
      </c>
      <c r="C35" s="180">
        <v>3</v>
      </c>
      <c r="D35" s="177" t="s">
        <v>187</v>
      </c>
      <c r="E35" s="177" t="s">
        <v>187</v>
      </c>
      <c r="F35" s="178">
        <f t="shared" si="0"/>
        <v>3</v>
      </c>
      <c r="G35" s="179" t="s">
        <v>212</v>
      </c>
    </row>
    <row r="36" spans="1:9" ht="30.75" customHeight="1" thickBot="1" x14ac:dyDescent="0.25">
      <c r="A36" s="136" t="s">
        <v>197</v>
      </c>
      <c r="B36" s="125" t="s">
        <v>187</v>
      </c>
      <c r="C36" s="105">
        <v>28</v>
      </c>
      <c r="D36" s="125" t="s">
        <v>187</v>
      </c>
      <c r="E36" s="125" t="s">
        <v>187</v>
      </c>
      <c r="F36" s="99">
        <f t="shared" si="0"/>
        <v>28</v>
      </c>
      <c r="G36" s="100" t="s">
        <v>198</v>
      </c>
    </row>
    <row r="37" spans="1:9" ht="30.75" customHeight="1" thickBot="1" x14ac:dyDescent="0.25">
      <c r="A37" s="231" t="s">
        <v>43</v>
      </c>
      <c r="B37" s="207">
        <f>SUM(B6:B36)</f>
        <v>1273</v>
      </c>
      <c r="C37" s="207">
        <f>SUM(C6:C36)</f>
        <v>187</v>
      </c>
      <c r="D37" s="207">
        <f>SUM(D6:D36)</f>
        <v>478</v>
      </c>
      <c r="E37" s="208" t="s">
        <v>187</v>
      </c>
      <c r="F37" s="207">
        <f>SUM(F6:F36)</f>
        <v>1938</v>
      </c>
      <c r="G37" s="232" t="s">
        <v>49</v>
      </c>
      <c r="H37" s="16"/>
      <c r="I37" s="16"/>
    </row>
    <row r="38" spans="1:9" ht="21" customHeight="1" x14ac:dyDescent="0.2">
      <c r="A38" s="323" t="s">
        <v>71</v>
      </c>
      <c r="B38" s="323"/>
      <c r="C38" s="323"/>
      <c r="D38" s="289" t="s">
        <v>167</v>
      </c>
      <c r="E38" s="289"/>
      <c r="F38" s="289"/>
      <c r="G38" s="289"/>
      <c r="H38" s="16"/>
      <c r="I38" s="16"/>
    </row>
    <row r="39" spans="1:9" ht="23.1" customHeight="1" x14ac:dyDescent="0.2">
      <c r="A39" s="288" t="s">
        <v>179</v>
      </c>
      <c r="B39" s="288"/>
      <c r="C39" s="288"/>
      <c r="D39" s="289" t="s">
        <v>180</v>
      </c>
      <c r="E39" s="289"/>
      <c r="F39" s="289"/>
      <c r="G39" s="289"/>
      <c r="H39" s="16"/>
      <c r="I39" s="16"/>
    </row>
    <row r="40" spans="1:9" ht="21.75" customHeight="1" x14ac:dyDescent="0.2">
      <c r="H40" s="23"/>
    </row>
    <row r="41" spans="1:9" ht="18" customHeight="1" x14ac:dyDescent="0.2">
      <c r="G41" s="16"/>
      <c r="H41" s="23"/>
    </row>
    <row r="42" spans="1:9" ht="15.75" x14ac:dyDescent="0.2">
      <c r="C42" s="16"/>
      <c r="G42" s="16"/>
      <c r="H42" s="23"/>
    </row>
    <row r="43" spans="1:9" x14ac:dyDescent="0.2">
      <c r="C43" s="16"/>
    </row>
    <row r="52" spans="1:7" ht="18" x14ac:dyDescent="0.2">
      <c r="A52" s="259"/>
      <c r="B52" s="260"/>
      <c r="C52" s="261"/>
      <c r="D52" s="260"/>
      <c r="E52" s="260"/>
      <c r="F52" s="260"/>
      <c r="G52" s="262"/>
    </row>
    <row r="53" spans="1:7" ht="18" x14ac:dyDescent="0.2">
      <c r="A53" s="259"/>
      <c r="B53" s="260"/>
      <c r="C53" s="260"/>
      <c r="D53" s="260"/>
      <c r="E53" s="260"/>
      <c r="F53" s="260"/>
      <c r="G53" s="260"/>
    </row>
    <row r="54" spans="1:7" ht="18" x14ac:dyDescent="0.2">
      <c r="A54" s="264"/>
      <c r="B54" s="270"/>
      <c r="C54" s="270"/>
      <c r="D54" s="271"/>
      <c r="E54" s="271"/>
      <c r="F54" s="271"/>
      <c r="G54" s="265"/>
    </row>
    <row r="55" spans="1:7" ht="18" x14ac:dyDescent="0.2">
      <c r="A55" s="267"/>
      <c r="B55" s="270"/>
      <c r="C55" s="270"/>
      <c r="D55" s="270"/>
      <c r="E55" s="270"/>
      <c r="F55" s="38"/>
      <c r="G55" s="268"/>
    </row>
    <row r="56" spans="1:7" ht="18" x14ac:dyDescent="0.2">
      <c r="A56" s="267"/>
      <c r="B56" s="270"/>
      <c r="C56" s="270"/>
      <c r="D56" s="270"/>
      <c r="E56" s="270"/>
      <c r="F56" s="38"/>
      <c r="G56" s="268"/>
    </row>
    <row r="57" spans="1:7" ht="18" x14ac:dyDescent="0.2">
      <c r="A57" s="267"/>
      <c r="B57" s="270"/>
      <c r="C57" s="270"/>
      <c r="D57" s="270"/>
      <c r="E57" s="270"/>
      <c r="F57" s="38"/>
      <c r="G57" s="268"/>
    </row>
    <row r="58" spans="1:7" ht="18" x14ac:dyDescent="0.2">
      <c r="A58" s="267"/>
      <c r="B58" s="270"/>
      <c r="C58" s="270"/>
      <c r="D58" s="270"/>
      <c r="E58" s="270"/>
      <c r="F58" s="38"/>
      <c r="G58" s="268"/>
    </row>
    <row r="59" spans="1:7" ht="18" x14ac:dyDescent="0.2">
      <c r="A59" s="267"/>
      <c r="B59" s="270"/>
      <c r="C59" s="270"/>
      <c r="D59" s="270"/>
      <c r="E59" s="270"/>
      <c r="F59" s="38"/>
      <c r="G59" s="268"/>
    </row>
    <row r="60" spans="1:7" ht="18" x14ac:dyDescent="0.2">
      <c r="A60" s="267"/>
      <c r="B60" s="270"/>
      <c r="C60" s="270"/>
      <c r="D60" s="270"/>
      <c r="E60" s="270"/>
      <c r="F60" s="38"/>
      <c r="G60" s="268"/>
    </row>
    <row r="61" spans="1:7" ht="18" x14ac:dyDescent="0.2">
      <c r="A61" s="267"/>
      <c r="B61" s="270"/>
      <c r="C61" s="270"/>
      <c r="D61" s="270"/>
      <c r="E61" s="270"/>
      <c r="F61" s="38"/>
      <c r="G61" s="268"/>
    </row>
    <row r="62" spans="1:7" ht="18" x14ac:dyDescent="0.2">
      <c r="A62" s="267"/>
      <c r="B62" s="270"/>
      <c r="C62" s="270"/>
      <c r="D62" s="270"/>
      <c r="E62" s="270"/>
      <c r="F62" s="38"/>
      <c r="G62" s="268"/>
    </row>
    <row r="63" spans="1:7" ht="18" x14ac:dyDescent="0.2">
      <c r="A63" s="267"/>
      <c r="B63" s="270"/>
      <c r="C63" s="270"/>
      <c r="D63" s="270"/>
      <c r="E63" s="270"/>
      <c r="F63" s="38"/>
      <c r="G63" s="268"/>
    </row>
    <row r="64" spans="1:7" ht="18" x14ac:dyDescent="0.2">
      <c r="A64" s="267"/>
      <c r="B64" s="270"/>
      <c r="C64" s="270"/>
      <c r="D64" s="270"/>
      <c r="E64" s="270"/>
      <c r="F64" s="38"/>
      <c r="G64" s="268"/>
    </row>
    <row r="65" spans="1:7" ht="18" x14ac:dyDescent="0.2">
      <c r="A65" s="267"/>
      <c r="B65" s="270"/>
      <c r="C65" s="270"/>
      <c r="D65" s="270"/>
      <c r="E65" s="270"/>
      <c r="F65" s="38"/>
      <c r="G65" s="268"/>
    </row>
    <row r="66" spans="1:7" ht="18" x14ac:dyDescent="0.2">
      <c r="A66" s="267"/>
      <c r="B66" s="270"/>
      <c r="C66" s="270"/>
      <c r="D66" s="270"/>
      <c r="E66" s="270"/>
      <c r="F66" s="38"/>
      <c r="G66" s="268"/>
    </row>
    <row r="67" spans="1:7" ht="18" x14ac:dyDescent="0.2">
      <c r="A67" s="267"/>
      <c r="B67" s="270"/>
      <c r="C67" s="270"/>
      <c r="D67" s="270"/>
      <c r="E67" s="270"/>
      <c r="F67" s="38"/>
      <c r="G67" s="268"/>
    </row>
    <row r="68" spans="1:7" ht="18" x14ac:dyDescent="0.2">
      <c r="A68" s="267"/>
      <c r="B68" s="270"/>
      <c r="C68" s="270"/>
      <c r="D68" s="270"/>
      <c r="E68" s="270"/>
      <c r="F68" s="38"/>
      <c r="G68" s="268"/>
    </row>
    <row r="69" spans="1:7" ht="18" x14ac:dyDescent="0.2">
      <c r="A69" s="267"/>
      <c r="B69" s="270"/>
      <c r="C69" s="270"/>
      <c r="D69" s="270"/>
      <c r="E69" s="270"/>
      <c r="F69" s="38"/>
      <c r="G69" s="268"/>
    </row>
    <row r="70" spans="1:7" ht="18" x14ac:dyDescent="0.2">
      <c r="A70" s="267"/>
      <c r="B70" s="270"/>
      <c r="C70" s="270"/>
      <c r="D70" s="270"/>
      <c r="E70" s="270"/>
      <c r="F70" s="38"/>
      <c r="G70" s="272"/>
    </row>
    <row r="71" spans="1:7" ht="18" x14ac:dyDescent="0.2">
      <c r="A71" s="267"/>
      <c r="B71" s="270"/>
      <c r="C71" s="270"/>
      <c r="D71" s="270"/>
      <c r="E71" s="270"/>
      <c r="F71" s="38"/>
      <c r="G71" s="61"/>
    </row>
    <row r="72" spans="1:7" ht="18" x14ac:dyDescent="0.2">
      <c r="A72" s="267"/>
      <c r="B72" s="270"/>
      <c r="C72" s="270"/>
      <c r="D72" s="270"/>
      <c r="E72" s="270"/>
      <c r="F72" s="38"/>
      <c r="G72" s="61"/>
    </row>
    <row r="73" spans="1:7" ht="18" x14ac:dyDescent="0.2">
      <c r="A73" s="267"/>
      <c r="B73" s="270"/>
      <c r="C73" s="270"/>
      <c r="D73" s="270"/>
      <c r="E73" s="270"/>
      <c r="F73" s="38"/>
      <c r="G73" s="272"/>
    </row>
    <row r="74" spans="1:7" ht="18" x14ac:dyDescent="0.2">
      <c r="A74" s="267"/>
      <c r="B74" s="270"/>
      <c r="C74" s="270"/>
      <c r="D74" s="270"/>
      <c r="E74" s="270"/>
      <c r="F74" s="38"/>
      <c r="G74" s="268"/>
    </row>
    <row r="75" spans="1:7" ht="18" x14ac:dyDescent="0.2">
      <c r="A75" s="267"/>
      <c r="B75" s="270"/>
      <c r="C75" s="270"/>
      <c r="D75" s="270"/>
      <c r="E75" s="270"/>
      <c r="F75" s="38"/>
      <c r="G75" s="268"/>
    </row>
    <row r="76" spans="1:7" ht="18" x14ac:dyDescent="0.2">
      <c r="A76" s="267"/>
      <c r="B76" s="270"/>
      <c r="C76" s="270"/>
      <c r="D76" s="270"/>
      <c r="E76" s="270"/>
      <c r="F76" s="38"/>
      <c r="G76" s="268"/>
    </row>
    <row r="77" spans="1:7" ht="18" x14ac:dyDescent="0.2">
      <c r="A77" s="267"/>
      <c r="B77" s="270"/>
      <c r="C77" s="270"/>
      <c r="D77" s="270"/>
      <c r="E77" s="270"/>
      <c r="F77" s="38"/>
      <c r="G77" s="273"/>
    </row>
    <row r="78" spans="1:7" ht="18" x14ac:dyDescent="0.2">
      <c r="A78" s="274"/>
      <c r="B78" s="270"/>
      <c r="C78" s="270"/>
      <c r="D78" s="270"/>
      <c r="E78" s="270"/>
      <c r="F78" s="38"/>
      <c r="G78" s="60"/>
    </row>
    <row r="79" spans="1:7" x14ac:dyDescent="0.2">
      <c r="A79" s="16"/>
      <c r="B79" s="16"/>
      <c r="C79" s="16"/>
      <c r="D79" s="16"/>
      <c r="E79" s="16"/>
      <c r="F79" s="275"/>
      <c r="G79" s="16"/>
    </row>
    <row r="80" spans="1:7" x14ac:dyDescent="0.2">
      <c r="A80" s="16"/>
      <c r="B80" s="16"/>
      <c r="C80" s="16"/>
      <c r="D80" s="16"/>
      <c r="E80" s="16"/>
      <c r="F80" s="275"/>
      <c r="G80" s="16"/>
    </row>
    <row r="81" spans="1:7" x14ac:dyDescent="0.2">
      <c r="A81" s="16"/>
      <c r="B81" s="16"/>
      <c r="C81" s="16"/>
      <c r="D81" s="16"/>
      <c r="E81" s="16"/>
      <c r="F81" s="275"/>
      <c r="G81" s="16"/>
    </row>
    <row r="82" spans="1:7" x14ac:dyDescent="0.2">
      <c r="A82" s="16"/>
      <c r="B82" s="16"/>
      <c r="C82" s="16"/>
      <c r="D82" s="16"/>
      <c r="E82" s="16"/>
      <c r="F82" s="275"/>
      <c r="G82" s="16"/>
    </row>
    <row r="83" spans="1:7" x14ac:dyDescent="0.2">
      <c r="A83" s="16"/>
      <c r="B83" s="16"/>
      <c r="C83" s="16"/>
      <c r="D83" s="16"/>
      <c r="E83" s="16"/>
      <c r="F83" s="275"/>
      <c r="G83" s="16"/>
    </row>
    <row r="84" spans="1:7" x14ac:dyDescent="0.2">
      <c r="A84" s="16"/>
      <c r="B84" s="16"/>
      <c r="C84" s="16"/>
      <c r="D84" s="16"/>
      <c r="E84" s="16"/>
      <c r="F84" s="275"/>
      <c r="G84" s="16"/>
    </row>
    <row r="85" spans="1:7" x14ac:dyDescent="0.2">
      <c r="A85" s="16"/>
      <c r="B85" s="16"/>
      <c r="C85" s="16"/>
      <c r="D85" s="16"/>
      <c r="E85" s="16"/>
      <c r="F85" s="275"/>
      <c r="G85" s="16"/>
    </row>
    <row r="86" spans="1:7" x14ac:dyDescent="0.2">
      <c r="A86" s="16"/>
      <c r="B86" s="16"/>
      <c r="C86" s="16"/>
      <c r="D86" s="16"/>
      <c r="E86" s="16"/>
      <c r="F86" s="275"/>
      <c r="G86" s="16"/>
    </row>
  </sheetData>
  <mergeCells count="6">
    <mergeCell ref="A39:C39"/>
    <mergeCell ref="D39:G39"/>
    <mergeCell ref="A1:G1"/>
    <mergeCell ref="A2:G2"/>
    <mergeCell ref="A38:C38"/>
    <mergeCell ref="D38:G38"/>
  </mergeCells>
  <printOptions horizontalCentered="1"/>
  <pageMargins left="0.23622047244094499" right="0.23622047244094499" top="0.74803149606299202" bottom="0.74803149606299202" header="0.31496062992126" footer="0.31496062992126"/>
  <pageSetup paperSize="9" scale="64" orientation="portrait" r:id="rId1"/>
  <headerFooter>
    <oddFooter>&amp;C&amp;"Arial,Regular"&amp;14 &amp;"Arial,Bold"12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zoomScale="70" zoomScaleNormal="70" zoomScaleSheetLayoutView="70" workbookViewId="0">
      <selection activeCell="A20" sqref="A20:L20"/>
    </sheetView>
  </sheetViews>
  <sheetFormatPr defaultColWidth="8.75" defaultRowHeight="14.25" x14ac:dyDescent="0.2"/>
  <cols>
    <col min="1" max="1" width="15.625" style="1" customWidth="1"/>
    <col min="2" max="2" width="10.875" style="1" customWidth="1"/>
    <col min="3" max="3" width="14.125" style="1" customWidth="1"/>
    <col min="4" max="4" width="9.25" style="1" customWidth="1"/>
    <col min="5" max="5" width="16.875" style="1" customWidth="1"/>
    <col min="6" max="6" width="14.125" style="1" customWidth="1"/>
    <col min="7" max="7" width="16.125" style="1" customWidth="1"/>
    <col min="8" max="8" width="11.375" style="1" customWidth="1"/>
    <col min="9" max="9" width="17.625" style="1" customWidth="1"/>
    <col min="10" max="10" width="11.125" style="1" customWidth="1"/>
    <col min="11" max="11" width="16" style="1" customWidth="1"/>
    <col min="12" max="12" width="16.625" style="1" customWidth="1"/>
    <col min="13" max="13" width="14.25" style="1" customWidth="1"/>
    <col min="14" max="16384" width="8.75" style="1"/>
  </cols>
  <sheetData>
    <row r="1" spans="1:53" ht="25.5" customHeight="1" x14ac:dyDescent="0.2">
      <c r="A1" s="324" t="s">
        <v>237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s="27" customFormat="1" ht="46.5" customHeight="1" x14ac:dyDescent="0.2">
      <c r="A2" s="325" t="s">
        <v>238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53" ht="20.25" customHeight="1" thickBot="1" x14ac:dyDescent="0.3">
      <c r="A3" s="52" t="s">
        <v>72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47" t="s">
        <v>73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28" customFormat="1" ht="28.5" customHeight="1" thickBot="1" x14ac:dyDescent="0.25">
      <c r="A4" s="326" t="s">
        <v>82</v>
      </c>
      <c r="B4" s="329" t="s">
        <v>83</v>
      </c>
      <c r="C4" s="329"/>
      <c r="D4" s="329" t="s">
        <v>84</v>
      </c>
      <c r="E4" s="329"/>
      <c r="F4" s="329" t="s">
        <v>85</v>
      </c>
      <c r="G4" s="329"/>
      <c r="H4" s="329" t="s">
        <v>86</v>
      </c>
      <c r="I4" s="329"/>
      <c r="J4" s="329" t="s">
        <v>43</v>
      </c>
      <c r="K4" s="329"/>
      <c r="L4" s="330" t="s">
        <v>87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s="28" customFormat="1" ht="24.95" customHeight="1" thickBot="1" x14ac:dyDescent="0.25">
      <c r="A5" s="327"/>
      <c r="B5" s="333" t="s">
        <v>183</v>
      </c>
      <c r="C5" s="333"/>
      <c r="D5" s="333" t="s">
        <v>88</v>
      </c>
      <c r="E5" s="333"/>
      <c r="F5" s="333" t="s">
        <v>89</v>
      </c>
      <c r="G5" s="333"/>
      <c r="H5" s="333" t="s">
        <v>169</v>
      </c>
      <c r="I5" s="333"/>
      <c r="J5" s="333" t="s">
        <v>49</v>
      </c>
      <c r="K5" s="333"/>
      <c r="L5" s="331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3" s="28" customFormat="1" ht="52.5" customHeight="1" thickBot="1" x14ac:dyDescent="0.25">
      <c r="A6" s="327"/>
      <c r="B6" s="200" t="s">
        <v>90</v>
      </c>
      <c r="C6" s="200" t="s">
        <v>216</v>
      </c>
      <c r="D6" s="200" t="s">
        <v>90</v>
      </c>
      <c r="E6" s="200" t="s">
        <v>216</v>
      </c>
      <c r="F6" s="200" t="s">
        <v>90</v>
      </c>
      <c r="G6" s="200" t="s">
        <v>216</v>
      </c>
      <c r="H6" s="200" t="s">
        <v>90</v>
      </c>
      <c r="I6" s="200" t="s">
        <v>216</v>
      </c>
      <c r="J6" s="200" t="s">
        <v>90</v>
      </c>
      <c r="K6" s="200" t="s">
        <v>217</v>
      </c>
      <c r="L6" s="331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3" s="26" customFormat="1" ht="39.75" customHeight="1" thickBot="1" x14ac:dyDescent="0.25">
      <c r="A7" s="328"/>
      <c r="B7" s="201" t="s">
        <v>91</v>
      </c>
      <c r="C7" s="201" t="s">
        <v>218</v>
      </c>
      <c r="D7" s="201" t="s">
        <v>91</v>
      </c>
      <c r="E7" s="201" t="s">
        <v>218</v>
      </c>
      <c r="F7" s="201" t="s">
        <v>91</v>
      </c>
      <c r="G7" s="201" t="s">
        <v>218</v>
      </c>
      <c r="H7" s="201" t="s">
        <v>91</v>
      </c>
      <c r="I7" s="201" t="s">
        <v>219</v>
      </c>
      <c r="J7" s="201" t="s">
        <v>91</v>
      </c>
      <c r="K7" s="201" t="s">
        <v>218</v>
      </c>
      <c r="L7" s="332"/>
    </row>
    <row r="8" spans="1:53" ht="28.5" customHeight="1" x14ac:dyDescent="0.2">
      <c r="A8" s="107" t="s">
        <v>92</v>
      </c>
      <c r="B8" s="108">
        <v>86</v>
      </c>
      <c r="C8" s="108">
        <v>1354797</v>
      </c>
      <c r="D8" s="109">
        <v>11</v>
      </c>
      <c r="E8" s="108">
        <v>406382</v>
      </c>
      <c r="F8" s="108">
        <v>32</v>
      </c>
      <c r="G8" s="108">
        <v>96314</v>
      </c>
      <c r="H8" s="110" t="s">
        <v>187</v>
      </c>
      <c r="I8" s="110" t="s">
        <v>187</v>
      </c>
      <c r="J8" s="111">
        <f>B8+D8+F8</f>
        <v>129</v>
      </c>
      <c r="K8" s="111">
        <f>C8+E8+G8</f>
        <v>1857493</v>
      </c>
      <c r="L8" s="112" t="s">
        <v>93</v>
      </c>
      <c r="M8" s="62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</row>
    <row r="9" spans="1:53" ht="28.5" customHeight="1" x14ac:dyDescent="0.2">
      <c r="A9" s="181" t="s">
        <v>94</v>
      </c>
      <c r="B9" s="182">
        <v>87</v>
      </c>
      <c r="C9" s="182">
        <v>1057791</v>
      </c>
      <c r="D9" s="183">
        <v>15</v>
      </c>
      <c r="E9" s="182">
        <v>413556</v>
      </c>
      <c r="F9" s="182">
        <v>40</v>
      </c>
      <c r="G9" s="182">
        <v>85222</v>
      </c>
      <c r="H9" s="184" t="s">
        <v>187</v>
      </c>
      <c r="I9" s="184" t="s">
        <v>187</v>
      </c>
      <c r="J9" s="185">
        <f t="shared" ref="J9:J19" si="0">B9+D9+F9</f>
        <v>142</v>
      </c>
      <c r="K9" s="185">
        <f t="shared" ref="K9:K19" si="1">C9+E9+G9</f>
        <v>1556569</v>
      </c>
      <c r="L9" s="186" t="s">
        <v>95</v>
      </c>
      <c r="M9" s="63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</row>
    <row r="10" spans="1:53" ht="28.5" customHeight="1" x14ac:dyDescent="0.2">
      <c r="A10" s="107" t="s">
        <v>96</v>
      </c>
      <c r="B10" s="108">
        <v>101</v>
      </c>
      <c r="C10" s="108">
        <v>1415544</v>
      </c>
      <c r="D10" s="109">
        <v>16</v>
      </c>
      <c r="E10" s="108">
        <v>531668</v>
      </c>
      <c r="F10" s="108">
        <v>44</v>
      </c>
      <c r="G10" s="108">
        <v>119644</v>
      </c>
      <c r="H10" s="110" t="s">
        <v>187</v>
      </c>
      <c r="I10" s="110" t="s">
        <v>187</v>
      </c>
      <c r="J10" s="111">
        <f t="shared" si="0"/>
        <v>161</v>
      </c>
      <c r="K10" s="111">
        <f t="shared" si="1"/>
        <v>2066856</v>
      </c>
      <c r="L10" s="112" t="s">
        <v>97</v>
      </c>
      <c r="M10" s="64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</row>
    <row r="11" spans="1:53" ht="28.5" customHeight="1" x14ac:dyDescent="0.2">
      <c r="A11" s="181" t="s">
        <v>98</v>
      </c>
      <c r="B11" s="182">
        <v>92</v>
      </c>
      <c r="C11" s="182">
        <v>1367887</v>
      </c>
      <c r="D11" s="183">
        <v>13</v>
      </c>
      <c r="E11" s="182">
        <v>382035</v>
      </c>
      <c r="F11" s="182">
        <v>47</v>
      </c>
      <c r="G11" s="182">
        <v>139183</v>
      </c>
      <c r="H11" s="184" t="s">
        <v>187</v>
      </c>
      <c r="I11" s="184" t="s">
        <v>187</v>
      </c>
      <c r="J11" s="185">
        <f t="shared" si="0"/>
        <v>152</v>
      </c>
      <c r="K11" s="185">
        <f t="shared" si="1"/>
        <v>1889105</v>
      </c>
      <c r="L11" s="186" t="s">
        <v>99</v>
      </c>
      <c r="M11" s="64"/>
      <c r="N11" s="26"/>
      <c r="O11" s="29"/>
    </row>
    <row r="12" spans="1:53" ht="28.5" customHeight="1" x14ac:dyDescent="0.2">
      <c r="A12" s="107" t="s">
        <v>100</v>
      </c>
      <c r="B12" s="108">
        <v>115</v>
      </c>
      <c r="C12" s="108">
        <v>1735559</v>
      </c>
      <c r="D12" s="109">
        <v>16</v>
      </c>
      <c r="E12" s="108">
        <v>410790</v>
      </c>
      <c r="F12" s="108">
        <v>57</v>
      </c>
      <c r="G12" s="108">
        <v>156609</v>
      </c>
      <c r="H12" s="110" t="s">
        <v>187</v>
      </c>
      <c r="I12" s="110" t="s">
        <v>187</v>
      </c>
      <c r="J12" s="111">
        <f t="shared" si="0"/>
        <v>188</v>
      </c>
      <c r="K12" s="111">
        <f t="shared" si="1"/>
        <v>2302958</v>
      </c>
      <c r="L12" s="112" t="s">
        <v>101</v>
      </c>
      <c r="M12" s="64"/>
    </row>
    <row r="13" spans="1:53" ht="28.5" customHeight="1" x14ac:dyDescent="0.2">
      <c r="A13" s="181" t="s">
        <v>102</v>
      </c>
      <c r="B13" s="182">
        <v>107</v>
      </c>
      <c r="C13" s="182">
        <v>1576309</v>
      </c>
      <c r="D13" s="183">
        <v>13</v>
      </c>
      <c r="E13" s="182">
        <v>383023</v>
      </c>
      <c r="F13" s="182">
        <v>43</v>
      </c>
      <c r="G13" s="182">
        <v>115164</v>
      </c>
      <c r="H13" s="184" t="s">
        <v>187</v>
      </c>
      <c r="I13" s="184" t="s">
        <v>187</v>
      </c>
      <c r="J13" s="185">
        <f t="shared" si="0"/>
        <v>163</v>
      </c>
      <c r="K13" s="185">
        <f t="shared" si="1"/>
        <v>2074496</v>
      </c>
      <c r="L13" s="186" t="s">
        <v>103</v>
      </c>
      <c r="M13" s="64"/>
    </row>
    <row r="14" spans="1:53" ht="28.5" customHeight="1" x14ac:dyDescent="0.2">
      <c r="A14" s="107" t="s">
        <v>104</v>
      </c>
      <c r="B14" s="108">
        <v>114</v>
      </c>
      <c r="C14" s="108">
        <v>1494788</v>
      </c>
      <c r="D14" s="109">
        <v>16</v>
      </c>
      <c r="E14" s="108">
        <v>406474</v>
      </c>
      <c r="F14" s="108">
        <v>38</v>
      </c>
      <c r="G14" s="108">
        <v>105784</v>
      </c>
      <c r="H14" s="110" t="s">
        <v>187</v>
      </c>
      <c r="I14" s="110" t="s">
        <v>187</v>
      </c>
      <c r="J14" s="111">
        <f t="shared" si="0"/>
        <v>168</v>
      </c>
      <c r="K14" s="111">
        <f t="shared" si="1"/>
        <v>2007046</v>
      </c>
      <c r="L14" s="112" t="s">
        <v>105</v>
      </c>
      <c r="M14" s="64"/>
    </row>
    <row r="15" spans="1:53" ht="28.5" customHeight="1" x14ac:dyDescent="0.2">
      <c r="A15" s="181" t="s">
        <v>106</v>
      </c>
      <c r="B15" s="182">
        <v>119</v>
      </c>
      <c r="C15" s="182">
        <v>1705495</v>
      </c>
      <c r="D15" s="183">
        <v>19</v>
      </c>
      <c r="E15" s="182">
        <v>371452</v>
      </c>
      <c r="F15" s="182">
        <v>39</v>
      </c>
      <c r="G15" s="182">
        <v>120872</v>
      </c>
      <c r="H15" s="184" t="s">
        <v>187</v>
      </c>
      <c r="I15" s="184" t="s">
        <v>187</v>
      </c>
      <c r="J15" s="185">
        <f t="shared" si="0"/>
        <v>177</v>
      </c>
      <c r="K15" s="185">
        <f t="shared" si="1"/>
        <v>2197819</v>
      </c>
      <c r="L15" s="186" t="s">
        <v>107</v>
      </c>
      <c r="M15" s="64"/>
    </row>
    <row r="16" spans="1:53" ht="28.5" customHeight="1" x14ac:dyDescent="0.2">
      <c r="A16" s="107" t="s">
        <v>108</v>
      </c>
      <c r="B16" s="108">
        <v>121</v>
      </c>
      <c r="C16" s="108">
        <v>1707082</v>
      </c>
      <c r="D16" s="109">
        <v>17</v>
      </c>
      <c r="E16" s="108">
        <v>421725</v>
      </c>
      <c r="F16" s="108">
        <v>46</v>
      </c>
      <c r="G16" s="108">
        <v>154008</v>
      </c>
      <c r="H16" s="110" t="s">
        <v>187</v>
      </c>
      <c r="I16" s="110" t="s">
        <v>187</v>
      </c>
      <c r="J16" s="111">
        <f t="shared" si="0"/>
        <v>184</v>
      </c>
      <c r="K16" s="111">
        <f t="shared" si="1"/>
        <v>2282815</v>
      </c>
      <c r="L16" s="112" t="s">
        <v>109</v>
      </c>
      <c r="M16" s="64"/>
    </row>
    <row r="17" spans="1:17" ht="28.5" customHeight="1" x14ac:dyDescent="0.2">
      <c r="A17" s="181" t="s">
        <v>110</v>
      </c>
      <c r="B17" s="182">
        <v>116</v>
      </c>
      <c r="C17" s="182">
        <v>1392981</v>
      </c>
      <c r="D17" s="183">
        <v>16</v>
      </c>
      <c r="E17" s="182">
        <v>455772</v>
      </c>
      <c r="F17" s="182">
        <v>30</v>
      </c>
      <c r="G17" s="182">
        <v>96946</v>
      </c>
      <c r="H17" s="184" t="s">
        <v>187</v>
      </c>
      <c r="I17" s="184" t="s">
        <v>187</v>
      </c>
      <c r="J17" s="185">
        <f t="shared" si="0"/>
        <v>162</v>
      </c>
      <c r="K17" s="185">
        <f t="shared" si="1"/>
        <v>1945699</v>
      </c>
      <c r="L17" s="186" t="s">
        <v>111</v>
      </c>
      <c r="M17" s="64"/>
      <c r="N17" s="26"/>
    </row>
    <row r="18" spans="1:17" ht="28.5" customHeight="1" x14ac:dyDescent="0.2">
      <c r="A18" s="107" t="s">
        <v>112</v>
      </c>
      <c r="B18" s="108">
        <v>105</v>
      </c>
      <c r="C18" s="108">
        <v>1374040</v>
      </c>
      <c r="D18" s="109">
        <v>18</v>
      </c>
      <c r="E18" s="108">
        <v>386302</v>
      </c>
      <c r="F18" s="108">
        <v>25</v>
      </c>
      <c r="G18" s="108">
        <v>49194</v>
      </c>
      <c r="H18" s="110" t="s">
        <v>187</v>
      </c>
      <c r="I18" s="110" t="s">
        <v>187</v>
      </c>
      <c r="J18" s="111">
        <f t="shared" si="0"/>
        <v>148</v>
      </c>
      <c r="K18" s="111">
        <f t="shared" si="1"/>
        <v>1809536</v>
      </c>
      <c r="L18" s="112" t="s">
        <v>113</v>
      </c>
      <c r="M18" s="64"/>
      <c r="N18" s="26"/>
      <c r="O18" s="95"/>
      <c r="P18" s="95"/>
      <c r="Q18" s="95"/>
    </row>
    <row r="19" spans="1:17" ht="28.5" customHeight="1" thickBot="1" x14ac:dyDescent="0.25">
      <c r="A19" s="181" t="s">
        <v>114</v>
      </c>
      <c r="B19" s="182">
        <v>110</v>
      </c>
      <c r="C19" s="182">
        <v>1283438</v>
      </c>
      <c r="D19" s="183">
        <v>17</v>
      </c>
      <c r="E19" s="182">
        <v>337727</v>
      </c>
      <c r="F19" s="182">
        <v>37</v>
      </c>
      <c r="G19" s="182">
        <v>128462</v>
      </c>
      <c r="H19" s="184" t="s">
        <v>187</v>
      </c>
      <c r="I19" s="184" t="s">
        <v>187</v>
      </c>
      <c r="J19" s="185">
        <f t="shared" si="0"/>
        <v>164</v>
      </c>
      <c r="K19" s="185">
        <f t="shared" si="1"/>
        <v>1749627</v>
      </c>
      <c r="L19" s="186" t="s">
        <v>115</v>
      </c>
      <c r="M19" s="63"/>
    </row>
    <row r="20" spans="1:17" ht="28.5" customHeight="1" thickBot="1" x14ac:dyDescent="0.25">
      <c r="A20" s="218" t="s">
        <v>43</v>
      </c>
      <c r="B20" s="219">
        <f t="shared" ref="B20:G20" si="2">SUM(B8:B19)</f>
        <v>1273</v>
      </c>
      <c r="C20" s="219">
        <f t="shared" si="2"/>
        <v>17465711</v>
      </c>
      <c r="D20" s="203">
        <f t="shared" si="2"/>
        <v>187</v>
      </c>
      <c r="E20" s="203">
        <f t="shared" si="2"/>
        <v>4906906</v>
      </c>
      <c r="F20" s="219">
        <f t="shared" si="2"/>
        <v>478</v>
      </c>
      <c r="G20" s="219">
        <f t="shared" si="2"/>
        <v>1367402</v>
      </c>
      <c r="H20" s="220" t="s">
        <v>187</v>
      </c>
      <c r="I20" s="220" t="s">
        <v>187</v>
      </c>
      <c r="J20" s="221">
        <f>SUM(J8:J19)</f>
        <v>1938</v>
      </c>
      <c r="K20" s="221">
        <f>SUM(K8:K19)</f>
        <v>23740019</v>
      </c>
      <c r="L20" s="222" t="s">
        <v>49</v>
      </c>
      <c r="M20" s="63"/>
      <c r="N20" s="26"/>
    </row>
    <row r="21" spans="1:17" ht="24" customHeight="1" x14ac:dyDescent="0.2">
      <c r="A21" s="336" t="s">
        <v>226</v>
      </c>
      <c r="B21" s="336"/>
      <c r="C21" s="336"/>
      <c r="D21" s="321"/>
      <c r="E21" s="321"/>
      <c r="F21" s="321"/>
      <c r="G21" s="321"/>
      <c r="H21" s="321"/>
      <c r="I21" s="321"/>
      <c r="J21" s="321" t="s">
        <v>207</v>
      </c>
      <c r="K21" s="321"/>
      <c r="L21" s="321"/>
      <c r="M21" s="334"/>
      <c r="N21" s="334"/>
    </row>
    <row r="22" spans="1:17" ht="24" customHeight="1" x14ac:dyDescent="0.25">
      <c r="A22" s="335" t="s">
        <v>188</v>
      </c>
      <c r="B22" s="335"/>
      <c r="C22" s="335"/>
      <c r="D22" s="335"/>
      <c r="E22" s="70"/>
      <c r="F22" s="70"/>
      <c r="G22" s="337" t="s">
        <v>180</v>
      </c>
      <c r="H22" s="337"/>
      <c r="I22" s="337"/>
      <c r="J22" s="337"/>
      <c r="K22" s="337"/>
      <c r="L22" s="337"/>
    </row>
    <row r="25" spans="1:17" x14ac:dyDescent="0.2">
      <c r="N25" s="26"/>
    </row>
    <row r="26" spans="1:17" x14ac:dyDescent="0.2">
      <c r="N26" s="26"/>
    </row>
  </sheetData>
  <mergeCells count="21">
    <mergeCell ref="M21:N21"/>
    <mergeCell ref="A22:D22"/>
    <mergeCell ref="D5:E5"/>
    <mergeCell ref="F5:G5"/>
    <mergeCell ref="H5:I5"/>
    <mergeCell ref="J5:K5"/>
    <mergeCell ref="A21:C21"/>
    <mergeCell ref="D21:F21"/>
    <mergeCell ref="G21:I21"/>
    <mergeCell ref="J21:L21"/>
    <mergeCell ref="G22:L22"/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5" orientation="landscape" r:id="rId1"/>
  <headerFooter>
    <oddFooter>&amp;C&amp;"Arial,Bold"&amp;14 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6"/>
  <sheetViews>
    <sheetView rightToLeft="1" view="pageBreakPreview" topLeftCell="A4" zoomScale="70" zoomScaleNormal="70" zoomScaleSheetLayoutView="70" workbookViewId="0">
      <selection activeCell="P3" sqref="P3"/>
    </sheetView>
  </sheetViews>
  <sheetFormatPr defaultColWidth="9.125" defaultRowHeight="14.25" x14ac:dyDescent="0.2"/>
  <cols>
    <col min="1" max="1" width="20" style="2" customWidth="1"/>
    <col min="2" max="2" width="16" style="2" customWidth="1"/>
    <col min="3" max="3" width="21.375" style="2" customWidth="1"/>
    <col min="4" max="5" width="17.375" style="2" customWidth="1"/>
    <col min="6" max="6" width="18.625" style="2" customWidth="1"/>
    <col min="7" max="7" width="26.875" style="2" customWidth="1"/>
    <col min="8" max="16384" width="9.125" style="2"/>
  </cols>
  <sheetData>
    <row r="1" spans="1:7" ht="33.75" customHeight="1" x14ac:dyDescent="0.2"/>
    <row r="2" spans="1:7" ht="23.25" customHeight="1" x14ac:dyDescent="0.2">
      <c r="A2" s="338" t="s">
        <v>239</v>
      </c>
      <c r="B2" s="338"/>
      <c r="C2" s="338"/>
      <c r="D2" s="338"/>
      <c r="E2" s="338"/>
      <c r="F2" s="338"/>
      <c r="G2" s="338"/>
    </row>
    <row r="3" spans="1:7" ht="42.75" customHeight="1" x14ac:dyDescent="0.2">
      <c r="A3" s="338" t="s">
        <v>290</v>
      </c>
      <c r="B3" s="338"/>
      <c r="C3" s="338"/>
      <c r="D3" s="338"/>
      <c r="E3" s="338"/>
      <c r="F3" s="338"/>
      <c r="G3" s="338"/>
    </row>
    <row r="4" spans="1:7" ht="33.75" customHeight="1" thickBot="1" x14ac:dyDescent="0.25">
      <c r="A4" s="47" t="s">
        <v>199</v>
      </c>
      <c r="B4" s="48"/>
      <c r="C4" s="48"/>
      <c r="D4" s="48"/>
      <c r="E4" s="48"/>
      <c r="F4" s="48"/>
      <c r="G4" s="49" t="s">
        <v>78</v>
      </c>
    </row>
    <row r="5" spans="1:7" ht="41.25" customHeight="1" x14ac:dyDescent="0.25">
      <c r="A5" s="211" t="s">
        <v>74</v>
      </c>
      <c r="B5" s="212" t="s">
        <v>39</v>
      </c>
      <c r="C5" s="212" t="s">
        <v>40</v>
      </c>
      <c r="D5" s="212" t="s">
        <v>41</v>
      </c>
      <c r="E5" s="212" t="s">
        <v>42</v>
      </c>
      <c r="F5" s="212" t="s">
        <v>43</v>
      </c>
      <c r="G5" s="213" t="s">
        <v>75</v>
      </c>
    </row>
    <row r="6" spans="1:7" ht="39.75" customHeight="1" thickBot="1" x14ac:dyDescent="0.25">
      <c r="A6" s="214" t="s">
        <v>76</v>
      </c>
      <c r="B6" s="215" t="s">
        <v>183</v>
      </c>
      <c r="C6" s="215" t="s">
        <v>46</v>
      </c>
      <c r="D6" s="215" t="s">
        <v>47</v>
      </c>
      <c r="E6" s="215" t="s">
        <v>48</v>
      </c>
      <c r="F6" s="215" t="s">
        <v>49</v>
      </c>
      <c r="G6" s="216" t="s">
        <v>77</v>
      </c>
    </row>
    <row r="7" spans="1:7" ht="33.75" customHeight="1" x14ac:dyDescent="0.2">
      <c r="A7" s="134" t="s">
        <v>80</v>
      </c>
      <c r="B7" s="99">
        <v>501912</v>
      </c>
      <c r="C7" s="124" t="s">
        <v>187</v>
      </c>
      <c r="D7" s="124" t="s">
        <v>187</v>
      </c>
      <c r="E7" s="124" t="s">
        <v>187</v>
      </c>
      <c r="F7" s="99">
        <f t="shared" ref="F7:F12" si="0">SUM(B7:E7)</f>
        <v>501912</v>
      </c>
      <c r="G7" s="40" t="s">
        <v>213</v>
      </c>
    </row>
    <row r="8" spans="1:7" ht="33.75" customHeight="1" x14ac:dyDescent="0.2">
      <c r="A8" s="187" t="s">
        <v>284</v>
      </c>
      <c r="B8" s="170">
        <v>2537532</v>
      </c>
      <c r="C8" s="170">
        <v>8938194</v>
      </c>
      <c r="D8" s="188" t="s">
        <v>187</v>
      </c>
      <c r="E8" s="188" t="s">
        <v>187</v>
      </c>
      <c r="F8" s="178">
        <f t="shared" si="0"/>
        <v>11475726</v>
      </c>
      <c r="G8" s="189" t="s">
        <v>287</v>
      </c>
    </row>
    <row r="9" spans="1:7" ht="33.75" customHeight="1" x14ac:dyDescent="0.2">
      <c r="A9" s="134" t="s">
        <v>285</v>
      </c>
      <c r="B9" s="99">
        <v>122500</v>
      </c>
      <c r="C9" s="124" t="s">
        <v>187</v>
      </c>
      <c r="D9" s="124" t="s">
        <v>187</v>
      </c>
      <c r="E9" s="124" t="s">
        <v>187</v>
      </c>
      <c r="F9" s="99">
        <f t="shared" si="0"/>
        <v>122500</v>
      </c>
      <c r="G9" s="40" t="s">
        <v>288</v>
      </c>
    </row>
    <row r="10" spans="1:7" ht="33.75" customHeight="1" x14ac:dyDescent="0.2">
      <c r="A10" s="187" t="s">
        <v>210</v>
      </c>
      <c r="B10" s="170">
        <v>14000</v>
      </c>
      <c r="C10" s="188" t="s">
        <v>187</v>
      </c>
      <c r="D10" s="188" t="s">
        <v>187</v>
      </c>
      <c r="E10" s="188" t="s">
        <v>187</v>
      </c>
      <c r="F10" s="178">
        <f t="shared" si="0"/>
        <v>14000</v>
      </c>
      <c r="G10" s="189" t="s">
        <v>214</v>
      </c>
    </row>
    <row r="11" spans="1:7" ht="33.75" customHeight="1" x14ac:dyDescent="0.2">
      <c r="A11" s="134" t="s">
        <v>53</v>
      </c>
      <c r="B11" s="123" t="s">
        <v>187</v>
      </c>
      <c r="C11" s="99">
        <v>49234</v>
      </c>
      <c r="D11" s="124" t="s">
        <v>187</v>
      </c>
      <c r="E11" s="124" t="s">
        <v>187</v>
      </c>
      <c r="F11" s="99">
        <f t="shared" si="0"/>
        <v>49234</v>
      </c>
      <c r="G11" s="40" t="s">
        <v>170</v>
      </c>
    </row>
    <row r="12" spans="1:7" ht="33.75" customHeight="1" thickBot="1" x14ac:dyDescent="0.25">
      <c r="A12" s="187" t="s">
        <v>286</v>
      </c>
      <c r="B12" s="188" t="s">
        <v>187</v>
      </c>
      <c r="C12" s="188" t="s">
        <v>187</v>
      </c>
      <c r="D12" s="188">
        <v>93100</v>
      </c>
      <c r="E12" s="188" t="s">
        <v>187</v>
      </c>
      <c r="F12" s="178">
        <f t="shared" si="0"/>
        <v>93100</v>
      </c>
      <c r="G12" s="189" t="s">
        <v>289</v>
      </c>
    </row>
    <row r="13" spans="1:7" ht="41.25" customHeight="1" thickBot="1" x14ac:dyDescent="0.25">
      <c r="A13" s="206" t="s">
        <v>43</v>
      </c>
      <c r="B13" s="207">
        <f>SUM(B7:B12)</f>
        <v>3175944</v>
      </c>
      <c r="C13" s="207">
        <f>SUM(C7:C12)</f>
        <v>8987428</v>
      </c>
      <c r="D13" s="207">
        <f>SUM(D7:D12)</f>
        <v>93100</v>
      </c>
      <c r="E13" s="208" t="s">
        <v>187</v>
      </c>
      <c r="F13" s="209">
        <f>SUM(F7:F12)</f>
        <v>12256472</v>
      </c>
      <c r="G13" s="210" t="s">
        <v>49</v>
      </c>
    </row>
    <row r="14" spans="1:7" ht="21" customHeight="1" x14ac:dyDescent="0.25">
      <c r="A14" s="67" t="s">
        <v>244</v>
      </c>
      <c r="B14" s="75"/>
      <c r="C14" s="66"/>
      <c r="D14" s="24"/>
      <c r="E14" s="24"/>
      <c r="F14" s="334" t="s">
        <v>208</v>
      </c>
      <c r="G14" s="334"/>
    </row>
    <row r="15" spans="1:7" ht="27" customHeight="1" x14ac:dyDescent="0.2">
      <c r="A15" s="288" t="s">
        <v>179</v>
      </c>
      <c r="B15" s="288"/>
      <c r="C15" s="288"/>
      <c r="D15" s="289" t="s">
        <v>180</v>
      </c>
      <c r="E15" s="289"/>
      <c r="F15" s="289"/>
      <c r="G15" s="289"/>
    </row>
    <row r="16" spans="1:7" ht="27" customHeight="1" x14ac:dyDescent="0.2">
      <c r="A16" s="256"/>
      <c r="B16" s="256"/>
      <c r="C16" s="256"/>
      <c r="D16" s="257"/>
      <c r="E16" s="257"/>
      <c r="F16" s="257"/>
      <c r="G16" s="257"/>
    </row>
    <row r="17" spans="1:11" ht="29.25" customHeight="1" x14ac:dyDescent="0.2">
      <c r="A17" s="96"/>
      <c r="B17" s="96"/>
      <c r="C17" s="96"/>
      <c r="D17" s="97"/>
      <c r="E17" s="97"/>
      <c r="F17" s="97"/>
      <c r="G17" s="97"/>
    </row>
    <row r="18" spans="1:11" ht="20.100000000000001" customHeight="1" x14ac:dyDescent="0.2">
      <c r="A18" s="339" t="s">
        <v>240</v>
      </c>
      <c r="B18" s="340"/>
      <c r="C18" s="340"/>
      <c r="D18" s="340"/>
      <c r="E18" s="340"/>
      <c r="F18" s="340"/>
      <c r="G18" s="340"/>
    </row>
    <row r="19" spans="1:11" ht="39.75" customHeight="1" x14ac:dyDescent="0.2">
      <c r="A19" s="341" t="s">
        <v>241</v>
      </c>
      <c r="B19" s="341"/>
      <c r="C19" s="341"/>
      <c r="D19" s="341"/>
      <c r="E19" s="341"/>
      <c r="F19" s="341"/>
      <c r="G19" s="341"/>
      <c r="I19" s="128"/>
    </row>
    <row r="20" spans="1:11" ht="30.75" customHeight="1" thickBot="1" x14ac:dyDescent="0.25">
      <c r="A20" s="50" t="s">
        <v>200</v>
      </c>
      <c r="B20" s="51"/>
      <c r="C20" s="51"/>
      <c r="D20" s="51"/>
      <c r="E20" s="51"/>
      <c r="F20" s="51"/>
      <c r="G20" s="50" t="s">
        <v>81</v>
      </c>
    </row>
    <row r="21" spans="1:11" ht="30.75" customHeight="1" x14ac:dyDescent="0.25">
      <c r="A21" s="211" t="s">
        <v>79</v>
      </c>
      <c r="B21" s="212" t="s">
        <v>39</v>
      </c>
      <c r="C21" s="212" t="s">
        <v>40</v>
      </c>
      <c r="D21" s="212" t="s">
        <v>41</v>
      </c>
      <c r="E21" s="212" t="s">
        <v>42</v>
      </c>
      <c r="F21" s="212" t="s">
        <v>43</v>
      </c>
      <c r="G21" s="213" t="s">
        <v>75</v>
      </c>
    </row>
    <row r="22" spans="1:11" ht="42.75" customHeight="1" thickBot="1" x14ac:dyDescent="0.25">
      <c r="A22" s="214" t="s">
        <v>76</v>
      </c>
      <c r="B22" s="215" t="s">
        <v>183</v>
      </c>
      <c r="C22" s="215" t="s">
        <v>46</v>
      </c>
      <c r="D22" s="215" t="s">
        <v>47</v>
      </c>
      <c r="E22" s="215" t="s">
        <v>48</v>
      </c>
      <c r="F22" s="215" t="s">
        <v>49</v>
      </c>
      <c r="G22" s="216" t="s">
        <v>77</v>
      </c>
    </row>
    <row r="23" spans="1:11" ht="31.5" customHeight="1" x14ac:dyDescent="0.2">
      <c r="A23" s="134" t="s">
        <v>80</v>
      </c>
      <c r="B23" s="99">
        <v>708</v>
      </c>
      <c r="C23" s="124" t="s">
        <v>187</v>
      </c>
      <c r="D23" s="99">
        <v>43</v>
      </c>
      <c r="E23" s="124" t="s">
        <v>187</v>
      </c>
      <c r="F23" s="105">
        <f>SUM(B23:E23)</f>
        <v>751</v>
      </c>
      <c r="G23" s="40" t="s">
        <v>213</v>
      </c>
    </row>
    <row r="24" spans="1:11" ht="31.5" customHeight="1" x14ac:dyDescent="0.2">
      <c r="A24" s="187" t="s">
        <v>284</v>
      </c>
      <c r="B24" s="170">
        <v>135</v>
      </c>
      <c r="C24" s="170">
        <v>433</v>
      </c>
      <c r="D24" s="188" t="s">
        <v>187</v>
      </c>
      <c r="E24" s="188" t="s">
        <v>187</v>
      </c>
      <c r="F24" s="180">
        <f t="shared" ref="F24:F28" si="1">SUM(B24:E24)</f>
        <v>568</v>
      </c>
      <c r="G24" s="189" t="s">
        <v>287</v>
      </c>
    </row>
    <row r="25" spans="1:11" ht="31.5" customHeight="1" x14ac:dyDescent="0.2">
      <c r="A25" s="135" t="s">
        <v>285</v>
      </c>
      <c r="B25" s="103">
        <v>5</v>
      </c>
      <c r="C25" s="124" t="s">
        <v>187</v>
      </c>
      <c r="D25" s="124" t="s">
        <v>187</v>
      </c>
      <c r="E25" s="124" t="s">
        <v>187</v>
      </c>
      <c r="F25" s="105">
        <f t="shared" si="1"/>
        <v>5</v>
      </c>
      <c r="G25" s="129" t="s">
        <v>288</v>
      </c>
    </row>
    <row r="26" spans="1:11" ht="31.5" customHeight="1" x14ac:dyDescent="0.2">
      <c r="A26" s="187" t="s">
        <v>210</v>
      </c>
      <c r="B26" s="170">
        <v>2</v>
      </c>
      <c r="C26" s="188" t="s">
        <v>187</v>
      </c>
      <c r="D26" s="188" t="s">
        <v>187</v>
      </c>
      <c r="E26" s="188" t="s">
        <v>187</v>
      </c>
      <c r="F26" s="180">
        <f t="shared" si="1"/>
        <v>2</v>
      </c>
      <c r="G26" s="189" t="s">
        <v>214</v>
      </c>
    </row>
    <row r="27" spans="1:11" ht="31.5" customHeight="1" x14ac:dyDescent="0.2">
      <c r="A27" s="135" t="s">
        <v>53</v>
      </c>
      <c r="B27" s="124" t="s">
        <v>187</v>
      </c>
      <c r="C27" s="130">
        <v>7</v>
      </c>
      <c r="D27" s="124" t="s">
        <v>187</v>
      </c>
      <c r="E27" s="124" t="s">
        <v>187</v>
      </c>
      <c r="F27" s="105">
        <f t="shared" si="1"/>
        <v>7</v>
      </c>
      <c r="G27" s="129" t="s">
        <v>170</v>
      </c>
    </row>
    <row r="28" spans="1:11" ht="31.5" customHeight="1" thickBot="1" x14ac:dyDescent="0.25">
      <c r="A28" s="187" t="s">
        <v>286</v>
      </c>
      <c r="B28" s="188" t="s">
        <v>187</v>
      </c>
      <c r="C28" s="188" t="s">
        <v>187</v>
      </c>
      <c r="D28" s="188">
        <v>1</v>
      </c>
      <c r="E28" s="188" t="s">
        <v>187</v>
      </c>
      <c r="F28" s="180">
        <f t="shared" si="1"/>
        <v>1</v>
      </c>
      <c r="G28" s="189" t="s">
        <v>289</v>
      </c>
    </row>
    <row r="29" spans="1:11" ht="31.5" customHeight="1" thickBot="1" x14ac:dyDescent="0.25">
      <c r="A29" s="206" t="s">
        <v>43</v>
      </c>
      <c r="B29" s="207">
        <f>SUM(B23:B28)</f>
        <v>850</v>
      </c>
      <c r="C29" s="217">
        <f>SUM(C23:C28)</f>
        <v>440</v>
      </c>
      <c r="D29" s="207">
        <f>SUM(D23:D28)</f>
        <v>44</v>
      </c>
      <c r="E29" s="208" t="s">
        <v>187</v>
      </c>
      <c r="F29" s="207">
        <f>SUM(F23:F28)</f>
        <v>1334</v>
      </c>
      <c r="G29" s="210" t="s">
        <v>49</v>
      </c>
      <c r="K29" s="3"/>
    </row>
    <row r="30" spans="1:11" ht="24.75" customHeight="1" x14ac:dyDescent="0.2">
      <c r="A30" s="342" t="s">
        <v>245</v>
      </c>
      <c r="B30" s="342"/>
      <c r="C30" s="342"/>
      <c r="F30" s="334" t="s">
        <v>208</v>
      </c>
      <c r="G30" s="334"/>
    </row>
    <row r="31" spans="1:11" ht="24.75" customHeight="1" x14ac:dyDescent="0.2">
      <c r="A31" s="288" t="s">
        <v>179</v>
      </c>
      <c r="B31" s="288"/>
      <c r="C31" s="288"/>
      <c r="D31" s="289" t="s">
        <v>180</v>
      </c>
      <c r="E31" s="289"/>
      <c r="F31" s="289"/>
      <c r="G31" s="289"/>
    </row>
    <row r="34" spans="3:8" x14ac:dyDescent="0.2">
      <c r="H34" s="3"/>
    </row>
    <row r="36" spans="3:8" x14ac:dyDescent="0.2">
      <c r="C36" s="3"/>
    </row>
  </sheetData>
  <mergeCells count="11">
    <mergeCell ref="A2:G2"/>
    <mergeCell ref="A3:G3"/>
    <mergeCell ref="F14:G14"/>
    <mergeCell ref="A31:C31"/>
    <mergeCell ref="D31:G31"/>
    <mergeCell ref="A15:C15"/>
    <mergeCell ref="D15:G15"/>
    <mergeCell ref="A18:G18"/>
    <mergeCell ref="A19:G19"/>
    <mergeCell ref="A30:C30"/>
    <mergeCell ref="F30:G30"/>
  </mergeCells>
  <printOptions horizontalCentered="1"/>
  <pageMargins left="0.25" right="0.25" top="0.75" bottom="0.75" header="0.3" footer="0.3"/>
  <pageSetup paperSize="9" scale="65" orientation="portrait" r:id="rId1"/>
  <headerFooter>
    <oddFooter>&amp;C&amp;"Arial,Bold"&amp;14 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26"/>
  <sheetViews>
    <sheetView rightToLeft="1" view="pageBreakPreview" zoomScale="70" zoomScaleNormal="80" zoomScaleSheetLayoutView="70" workbookViewId="0">
      <selection activeCell="R6" sqref="R6"/>
    </sheetView>
  </sheetViews>
  <sheetFormatPr defaultColWidth="8.75" defaultRowHeight="14.25" x14ac:dyDescent="0.2"/>
  <cols>
    <col min="1" max="1" width="14.625" style="1" customWidth="1"/>
    <col min="2" max="2" width="10.875" style="1" customWidth="1"/>
    <col min="3" max="3" width="14.125" style="1" customWidth="1"/>
    <col min="4" max="4" width="9.25" style="1" customWidth="1"/>
    <col min="5" max="5" width="16.875" style="1" customWidth="1"/>
    <col min="6" max="6" width="14.125" style="1" customWidth="1"/>
    <col min="7" max="7" width="16.125" style="1" customWidth="1"/>
    <col min="8" max="8" width="11.375" style="1" customWidth="1"/>
    <col min="9" max="9" width="17.625" style="1" customWidth="1"/>
    <col min="10" max="10" width="11.125" style="1" customWidth="1"/>
    <col min="11" max="11" width="19.625" style="1" customWidth="1"/>
    <col min="12" max="12" width="16.625" style="1" customWidth="1"/>
    <col min="13" max="13" width="12.125" style="1" customWidth="1"/>
    <col min="14" max="16384" width="8.75" style="1"/>
  </cols>
  <sheetData>
    <row r="1" spans="1:53" ht="25.5" customHeight="1" x14ac:dyDescent="0.2">
      <c r="A1" s="324" t="s">
        <v>242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s="27" customFormat="1" ht="38.25" customHeight="1" x14ac:dyDescent="0.2">
      <c r="A2" s="325" t="s">
        <v>243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53" ht="20.25" customHeight="1" thickBot="1" x14ac:dyDescent="0.3">
      <c r="A3" s="52" t="s">
        <v>116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47" t="s">
        <v>117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28" customFormat="1" ht="28.5" customHeight="1" thickBot="1" x14ac:dyDescent="0.25">
      <c r="A4" s="326" t="s">
        <v>82</v>
      </c>
      <c r="B4" s="329" t="s">
        <v>83</v>
      </c>
      <c r="C4" s="329"/>
      <c r="D4" s="329" t="s">
        <v>84</v>
      </c>
      <c r="E4" s="329"/>
      <c r="F4" s="329" t="s">
        <v>85</v>
      </c>
      <c r="G4" s="329"/>
      <c r="H4" s="329" t="s">
        <v>86</v>
      </c>
      <c r="I4" s="329"/>
      <c r="J4" s="329" t="s">
        <v>43</v>
      </c>
      <c r="K4" s="329"/>
      <c r="L4" s="330" t="s">
        <v>87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s="28" customFormat="1" ht="24.95" customHeight="1" thickBot="1" x14ac:dyDescent="0.25">
      <c r="A5" s="327"/>
      <c r="B5" s="333" t="s">
        <v>183</v>
      </c>
      <c r="C5" s="333"/>
      <c r="D5" s="333" t="s">
        <v>88</v>
      </c>
      <c r="E5" s="333"/>
      <c r="F5" s="333" t="s">
        <v>89</v>
      </c>
      <c r="G5" s="333"/>
      <c r="H5" s="333" t="s">
        <v>169</v>
      </c>
      <c r="I5" s="333"/>
      <c r="J5" s="333" t="s">
        <v>49</v>
      </c>
      <c r="K5" s="333"/>
      <c r="L5" s="331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3" s="28" customFormat="1" ht="52.5" customHeight="1" thickBot="1" x14ac:dyDescent="0.25">
      <c r="A6" s="327"/>
      <c r="B6" s="200" t="s">
        <v>90</v>
      </c>
      <c r="C6" s="200" t="s">
        <v>215</v>
      </c>
      <c r="D6" s="200" t="s">
        <v>90</v>
      </c>
      <c r="E6" s="200" t="s">
        <v>215</v>
      </c>
      <c r="F6" s="200" t="s">
        <v>90</v>
      </c>
      <c r="G6" s="200" t="s">
        <v>217</v>
      </c>
      <c r="H6" s="200" t="s">
        <v>90</v>
      </c>
      <c r="I6" s="200" t="s">
        <v>216</v>
      </c>
      <c r="J6" s="200" t="s">
        <v>90</v>
      </c>
      <c r="K6" s="200" t="s">
        <v>216</v>
      </c>
      <c r="L6" s="331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3" s="26" customFormat="1" ht="39.75" customHeight="1" thickBot="1" x14ac:dyDescent="0.25">
      <c r="A7" s="328"/>
      <c r="B7" s="201" t="s">
        <v>91</v>
      </c>
      <c r="C7" s="201" t="s">
        <v>218</v>
      </c>
      <c r="D7" s="201" t="s">
        <v>91</v>
      </c>
      <c r="E7" s="201" t="s">
        <v>218</v>
      </c>
      <c r="F7" s="201" t="s">
        <v>91</v>
      </c>
      <c r="G7" s="201" t="s">
        <v>218</v>
      </c>
      <c r="H7" s="201" t="s">
        <v>91</v>
      </c>
      <c r="I7" s="201" t="s">
        <v>218</v>
      </c>
      <c r="J7" s="201" t="s">
        <v>91</v>
      </c>
      <c r="K7" s="201" t="s">
        <v>218</v>
      </c>
      <c r="L7" s="332"/>
    </row>
    <row r="8" spans="1:53" ht="25.5" customHeight="1" x14ac:dyDescent="0.2">
      <c r="A8" s="107" t="s">
        <v>92</v>
      </c>
      <c r="B8" s="108">
        <v>60</v>
      </c>
      <c r="C8" s="108">
        <v>248873</v>
      </c>
      <c r="D8" s="109">
        <v>20</v>
      </c>
      <c r="E8" s="108">
        <v>533434</v>
      </c>
      <c r="F8" s="108">
        <v>4</v>
      </c>
      <c r="G8" s="110" t="s">
        <v>187</v>
      </c>
      <c r="H8" s="110" t="s">
        <v>187</v>
      </c>
      <c r="I8" s="110" t="s">
        <v>187</v>
      </c>
      <c r="J8" s="108">
        <f>B8+D8+F8</f>
        <v>84</v>
      </c>
      <c r="K8" s="108">
        <f>C8+E8</f>
        <v>782307</v>
      </c>
      <c r="L8" s="112" t="s">
        <v>93</v>
      </c>
      <c r="M8" s="62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</row>
    <row r="9" spans="1:53" ht="25.5" customHeight="1" x14ac:dyDescent="0.2">
      <c r="A9" s="181" t="s">
        <v>94</v>
      </c>
      <c r="B9" s="182">
        <v>54</v>
      </c>
      <c r="C9" s="182">
        <v>317898</v>
      </c>
      <c r="D9" s="183">
        <v>19</v>
      </c>
      <c r="E9" s="182">
        <v>518323</v>
      </c>
      <c r="F9" s="182">
        <v>4</v>
      </c>
      <c r="G9" s="184" t="s">
        <v>187</v>
      </c>
      <c r="H9" s="184" t="s">
        <v>187</v>
      </c>
      <c r="I9" s="184" t="s">
        <v>187</v>
      </c>
      <c r="J9" s="182">
        <f t="shared" ref="J9:J19" si="0">B9+D9+F9</f>
        <v>77</v>
      </c>
      <c r="K9" s="182">
        <f t="shared" ref="K9:K14" si="1">C9+E9</f>
        <v>836221</v>
      </c>
      <c r="L9" s="186" t="s">
        <v>95</v>
      </c>
      <c r="M9" s="63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</row>
    <row r="10" spans="1:53" ht="25.5" customHeight="1" x14ac:dyDescent="0.2">
      <c r="A10" s="139" t="s">
        <v>96</v>
      </c>
      <c r="B10" s="108">
        <v>62</v>
      </c>
      <c r="C10" s="108">
        <v>319870</v>
      </c>
      <c r="D10" s="130">
        <v>22</v>
      </c>
      <c r="E10" s="140">
        <v>509890</v>
      </c>
      <c r="F10" s="108">
        <v>4</v>
      </c>
      <c r="G10" s="141" t="s">
        <v>187</v>
      </c>
      <c r="H10" s="110" t="s">
        <v>187</v>
      </c>
      <c r="I10" s="110" t="s">
        <v>187</v>
      </c>
      <c r="J10" s="108">
        <f t="shared" si="0"/>
        <v>88</v>
      </c>
      <c r="K10" s="108">
        <f t="shared" si="1"/>
        <v>829760</v>
      </c>
      <c r="L10" s="112" t="s">
        <v>97</v>
      </c>
      <c r="M10" s="64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</row>
    <row r="11" spans="1:53" ht="25.5" customHeight="1" x14ac:dyDescent="0.2">
      <c r="A11" s="181" t="s">
        <v>98</v>
      </c>
      <c r="B11" s="182">
        <v>63</v>
      </c>
      <c r="C11" s="182">
        <v>269168</v>
      </c>
      <c r="D11" s="176">
        <v>25</v>
      </c>
      <c r="E11" s="183">
        <v>670236</v>
      </c>
      <c r="F11" s="182">
        <v>4</v>
      </c>
      <c r="G11" s="190" t="s">
        <v>187</v>
      </c>
      <c r="H11" s="184" t="s">
        <v>187</v>
      </c>
      <c r="I11" s="184" t="s">
        <v>187</v>
      </c>
      <c r="J11" s="182">
        <f t="shared" si="0"/>
        <v>92</v>
      </c>
      <c r="K11" s="182">
        <f t="shared" si="1"/>
        <v>939404</v>
      </c>
      <c r="L11" s="186" t="s">
        <v>99</v>
      </c>
      <c r="M11" s="64"/>
      <c r="N11" s="26"/>
      <c r="O11" s="29"/>
    </row>
    <row r="12" spans="1:53" ht="25.5" customHeight="1" x14ac:dyDescent="0.2">
      <c r="A12" s="142" t="s">
        <v>100</v>
      </c>
      <c r="B12" s="140">
        <v>68</v>
      </c>
      <c r="C12" s="140">
        <v>295499</v>
      </c>
      <c r="D12" s="105">
        <v>29</v>
      </c>
      <c r="E12" s="108">
        <v>686895</v>
      </c>
      <c r="F12" s="108">
        <v>4</v>
      </c>
      <c r="G12" s="143" t="s">
        <v>187</v>
      </c>
      <c r="H12" s="110" t="s">
        <v>187</v>
      </c>
      <c r="I12" s="110" t="s">
        <v>187</v>
      </c>
      <c r="J12" s="108">
        <f t="shared" si="0"/>
        <v>101</v>
      </c>
      <c r="K12" s="108">
        <f t="shared" si="1"/>
        <v>982394</v>
      </c>
      <c r="L12" s="112" t="s">
        <v>101</v>
      </c>
      <c r="M12" s="64"/>
    </row>
    <row r="13" spans="1:53" ht="25.5" customHeight="1" x14ac:dyDescent="0.2">
      <c r="A13" s="181" t="s">
        <v>102</v>
      </c>
      <c r="B13" s="182">
        <v>70</v>
      </c>
      <c r="C13" s="182">
        <v>372851</v>
      </c>
      <c r="D13" s="176">
        <v>29</v>
      </c>
      <c r="E13" s="183">
        <v>618009</v>
      </c>
      <c r="F13" s="182">
        <v>5</v>
      </c>
      <c r="G13" s="190" t="s">
        <v>187</v>
      </c>
      <c r="H13" s="184" t="s">
        <v>187</v>
      </c>
      <c r="I13" s="184" t="s">
        <v>187</v>
      </c>
      <c r="J13" s="182">
        <f t="shared" si="0"/>
        <v>104</v>
      </c>
      <c r="K13" s="182">
        <f t="shared" si="1"/>
        <v>990860</v>
      </c>
      <c r="L13" s="186" t="s">
        <v>103</v>
      </c>
      <c r="M13" s="64"/>
    </row>
    <row r="14" spans="1:53" ht="25.5" customHeight="1" x14ac:dyDescent="0.2">
      <c r="A14" s="139" t="s">
        <v>104</v>
      </c>
      <c r="B14" s="108">
        <v>67</v>
      </c>
      <c r="C14" s="108">
        <v>193505</v>
      </c>
      <c r="D14" s="130">
        <v>38</v>
      </c>
      <c r="E14" s="108">
        <v>822669</v>
      </c>
      <c r="F14" s="108">
        <v>4</v>
      </c>
      <c r="G14" s="143" t="s">
        <v>187</v>
      </c>
      <c r="H14" s="110" t="s">
        <v>187</v>
      </c>
      <c r="I14" s="110" t="s">
        <v>187</v>
      </c>
      <c r="J14" s="108">
        <f t="shared" si="0"/>
        <v>109</v>
      </c>
      <c r="K14" s="108">
        <f t="shared" si="1"/>
        <v>1016174</v>
      </c>
      <c r="L14" s="112" t="s">
        <v>105</v>
      </c>
      <c r="M14" s="64"/>
    </row>
    <row r="15" spans="1:53" ht="25.5" customHeight="1" x14ac:dyDescent="0.2">
      <c r="A15" s="181" t="s">
        <v>106</v>
      </c>
      <c r="B15" s="182">
        <v>81</v>
      </c>
      <c r="C15" s="182">
        <v>214880</v>
      </c>
      <c r="D15" s="176">
        <v>45</v>
      </c>
      <c r="E15" s="183">
        <v>838199</v>
      </c>
      <c r="F15" s="182">
        <v>7</v>
      </c>
      <c r="G15" s="190">
        <v>93100</v>
      </c>
      <c r="H15" s="184" t="s">
        <v>187</v>
      </c>
      <c r="I15" s="184" t="s">
        <v>187</v>
      </c>
      <c r="J15" s="182">
        <f t="shared" si="0"/>
        <v>133</v>
      </c>
      <c r="K15" s="182">
        <f>C15+E15+G15</f>
        <v>1146179</v>
      </c>
      <c r="L15" s="186" t="s">
        <v>107</v>
      </c>
      <c r="M15" s="64"/>
    </row>
    <row r="16" spans="1:53" ht="25.5" customHeight="1" x14ac:dyDescent="0.2">
      <c r="A16" s="139" t="s">
        <v>108</v>
      </c>
      <c r="B16" s="140">
        <v>83</v>
      </c>
      <c r="C16" s="108">
        <v>199700</v>
      </c>
      <c r="D16" s="130">
        <v>45</v>
      </c>
      <c r="E16" s="140">
        <v>834313</v>
      </c>
      <c r="F16" s="108">
        <v>4</v>
      </c>
      <c r="G16" s="143" t="s">
        <v>187</v>
      </c>
      <c r="H16" s="110" t="s">
        <v>187</v>
      </c>
      <c r="I16" s="110" t="s">
        <v>187</v>
      </c>
      <c r="J16" s="108">
        <f t="shared" si="0"/>
        <v>132</v>
      </c>
      <c r="K16" s="108">
        <f>C16+E16</f>
        <v>1034013</v>
      </c>
      <c r="L16" s="112" t="s">
        <v>109</v>
      </c>
      <c r="M16" s="64"/>
    </row>
    <row r="17" spans="1:14" ht="25.5" customHeight="1" x14ac:dyDescent="0.2">
      <c r="A17" s="191" t="s">
        <v>110</v>
      </c>
      <c r="B17" s="182">
        <v>83</v>
      </c>
      <c r="C17" s="183">
        <v>270269</v>
      </c>
      <c r="D17" s="180">
        <v>61</v>
      </c>
      <c r="E17" s="182">
        <v>1018038</v>
      </c>
      <c r="F17" s="182">
        <v>2</v>
      </c>
      <c r="G17" s="192" t="s">
        <v>187</v>
      </c>
      <c r="H17" s="184" t="s">
        <v>187</v>
      </c>
      <c r="I17" s="184" t="s">
        <v>187</v>
      </c>
      <c r="J17" s="182">
        <f t="shared" si="0"/>
        <v>146</v>
      </c>
      <c r="K17" s="182">
        <f t="shared" ref="K17:K19" si="2">C17+E17</f>
        <v>1288307</v>
      </c>
      <c r="L17" s="186" t="s">
        <v>111</v>
      </c>
      <c r="M17" s="64"/>
      <c r="N17" s="26"/>
    </row>
    <row r="18" spans="1:14" ht="25.5" customHeight="1" x14ac:dyDescent="0.2">
      <c r="A18" s="142" t="s">
        <v>112</v>
      </c>
      <c r="B18" s="108">
        <v>77</v>
      </c>
      <c r="C18" s="140">
        <v>203855</v>
      </c>
      <c r="D18" s="105">
        <v>50</v>
      </c>
      <c r="E18" s="140">
        <v>843620</v>
      </c>
      <c r="F18" s="108">
        <v>1</v>
      </c>
      <c r="G18" s="141" t="s">
        <v>187</v>
      </c>
      <c r="H18" s="110" t="s">
        <v>187</v>
      </c>
      <c r="I18" s="110" t="s">
        <v>187</v>
      </c>
      <c r="J18" s="108">
        <f t="shared" si="0"/>
        <v>128</v>
      </c>
      <c r="K18" s="108">
        <f t="shared" si="2"/>
        <v>1047475</v>
      </c>
      <c r="L18" s="112" t="s">
        <v>113</v>
      </c>
      <c r="M18" s="64"/>
      <c r="N18" s="26"/>
    </row>
    <row r="19" spans="1:14" ht="25.5" customHeight="1" thickBot="1" x14ac:dyDescent="0.25">
      <c r="A19" s="193" t="s">
        <v>114</v>
      </c>
      <c r="B19" s="194">
        <v>82</v>
      </c>
      <c r="C19" s="195">
        <v>269576</v>
      </c>
      <c r="D19" s="196">
        <v>57</v>
      </c>
      <c r="E19" s="194">
        <v>1093802</v>
      </c>
      <c r="F19" s="194">
        <v>1</v>
      </c>
      <c r="G19" s="197" t="s">
        <v>187</v>
      </c>
      <c r="H19" s="198" t="s">
        <v>187</v>
      </c>
      <c r="I19" s="184" t="s">
        <v>187</v>
      </c>
      <c r="J19" s="182">
        <f t="shared" si="0"/>
        <v>140</v>
      </c>
      <c r="K19" s="182">
        <f t="shared" si="2"/>
        <v>1363378</v>
      </c>
      <c r="L19" s="199" t="s">
        <v>115</v>
      </c>
      <c r="M19" s="63"/>
    </row>
    <row r="20" spans="1:14" ht="27" customHeight="1" thickBot="1" x14ac:dyDescent="0.25">
      <c r="A20" s="202" t="s">
        <v>43</v>
      </c>
      <c r="B20" s="203">
        <f>SUM(B8:B19)</f>
        <v>850</v>
      </c>
      <c r="C20" s="203">
        <f>SUM(C8:C19)</f>
        <v>3175944</v>
      </c>
      <c r="D20" s="203">
        <f>SUM(D8:D19)</f>
        <v>440</v>
      </c>
      <c r="E20" s="203">
        <f>SUM(E8:E19)</f>
        <v>8987428</v>
      </c>
      <c r="F20" s="203">
        <f>SUM(F8:F19)</f>
        <v>44</v>
      </c>
      <c r="G20" s="203">
        <f t="shared" ref="G20" si="3">SUM(G8:G19)</f>
        <v>93100</v>
      </c>
      <c r="H20" s="204" t="s">
        <v>187</v>
      </c>
      <c r="I20" s="204" t="s">
        <v>187</v>
      </c>
      <c r="J20" s="203">
        <f>SUM(J8:J19)</f>
        <v>1334</v>
      </c>
      <c r="K20" s="203">
        <f>SUM(K8:K19)</f>
        <v>12256472</v>
      </c>
      <c r="L20" s="205" t="s">
        <v>49</v>
      </c>
      <c r="M20" s="63"/>
      <c r="N20" s="26"/>
    </row>
    <row r="21" spans="1:14" ht="20.25" customHeight="1" x14ac:dyDescent="0.2">
      <c r="A21" s="336" t="s">
        <v>226</v>
      </c>
      <c r="B21" s="336"/>
      <c r="C21" s="336"/>
      <c r="D21" s="321"/>
      <c r="E21" s="321"/>
      <c r="F21" s="321"/>
      <c r="G21" s="321"/>
      <c r="H21" s="321"/>
      <c r="I21" s="321"/>
      <c r="J21" s="321" t="s">
        <v>207</v>
      </c>
      <c r="K21" s="321"/>
      <c r="L21" s="321"/>
      <c r="M21" s="334"/>
      <c r="N21" s="334"/>
    </row>
    <row r="22" spans="1:14" ht="24" customHeight="1" x14ac:dyDescent="0.2">
      <c r="A22" s="335" t="s">
        <v>188</v>
      </c>
      <c r="B22" s="335"/>
      <c r="C22" s="335"/>
      <c r="D22" s="335"/>
      <c r="E22" s="5"/>
      <c r="F22" s="5"/>
      <c r="G22" s="5"/>
      <c r="H22" s="337" t="s">
        <v>180</v>
      </c>
      <c r="I22" s="337"/>
      <c r="J22" s="337"/>
      <c r="K22" s="337"/>
      <c r="L22" s="337"/>
    </row>
    <row r="25" spans="1:14" x14ac:dyDescent="0.2">
      <c r="N25" s="26"/>
    </row>
    <row r="26" spans="1:14" x14ac:dyDescent="0.2">
      <c r="N26" s="26"/>
    </row>
  </sheetData>
  <mergeCells count="21">
    <mergeCell ref="A1:L1"/>
    <mergeCell ref="A2:L2"/>
    <mergeCell ref="A4:A7"/>
    <mergeCell ref="B4:C4"/>
    <mergeCell ref="D4:E4"/>
    <mergeCell ref="F4:G4"/>
    <mergeCell ref="H4:I4"/>
    <mergeCell ref="J4:K4"/>
    <mergeCell ref="L4:L7"/>
    <mergeCell ref="B5:C5"/>
    <mergeCell ref="D5:E5"/>
    <mergeCell ref="F5:G5"/>
    <mergeCell ref="H5:I5"/>
    <mergeCell ref="J5:K5"/>
    <mergeCell ref="M21:N21"/>
    <mergeCell ref="A22:D22"/>
    <mergeCell ref="H22:L22"/>
    <mergeCell ref="A21:C21"/>
    <mergeCell ref="D21:F21"/>
    <mergeCell ref="G21:I21"/>
    <mergeCell ref="J21:L21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5" orientation="landscape" r:id="rId1"/>
  <headerFooter>
    <oddFooter>&amp;C&amp;"Arial,Bold"&amp;14  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4"/>
  <sheetViews>
    <sheetView rightToLeft="1" view="pageBreakPreview" zoomScale="57" zoomScaleNormal="50" zoomScaleSheetLayoutView="57" workbookViewId="0">
      <selection activeCell="G28" sqref="G28"/>
    </sheetView>
  </sheetViews>
  <sheetFormatPr defaultColWidth="8.875" defaultRowHeight="15" x14ac:dyDescent="0.25"/>
  <cols>
    <col min="1" max="1" width="16.875" style="31" customWidth="1"/>
    <col min="2" max="2" width="18.25" style="31" customWidth="1"/>
    <col min="3" max="3" width="12.125" style="31" customWidth="1"/>
    <col min="4" max="4" width="26.75" style="31" customWidth="1"/>
    <col min="5" max="5" width="16.125" style="31" customWidth="1"/>
    <col min="6" max="6" width="12.125" style="31" customWidth="1"/>
    <col min="7" max="7" width="22.75" style="31" customWidth="1"/>
    <col min="8" max="8" width="17.25" style="31" customWidth="1"/>
    <col min="9" max="9" width="12.375" style="31" customWidth="1"/>
    <col min="10" max="10" width="18.125" style="31" customWidth="1"/>
    <col min="11" max="11" width="17" style="31" customWidth="1"/>
    <col min="12" max="12" width="12.375" style="31" customWidth="1"/>
    <col min="13" max="13" width="18.375" style="31" customWidth="1"/>
    <col min="14" max="14" width="18.25" style="31" customWidth="1"/>
    <col min="15" max="17" width="8.875" style="31"/>
    <col min="18" max="18" width="8.875" style="31" customWidth="1"/>
    <col min="19" max="16384" width="8.875" style="31"/>
  </cols>
  <sheetData>
    <row r="1" spans="1:26" ht="39.950000000000003" customHeight="1" x14ac:dyDescent="0.25">
      <c r="A1" s="343" t="s">
        <v>246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26" ht="39.950000000000003" customHeight="1" x14ac:dyDescent="0.25">
      <c r="A2" s="343" t="s">
        <v>247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6" ht="39.950000000000003" customHeight="1" thickBot="1" x14ac:dyDescent="0.3">
      <c r="A3" s="72" t="s">
        <v>201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73" t="s">
        <v>128</v>
      </c>
    </row>
    <row r="4" spans="1:26" ht="39.950000000000003" customHeight="1" x14ac:dyDescent="0.25">
      <c r="A4" s="326" t="s">
        <v>82</v>
      </c>
      <c r="B4" s="329" t="s">
        <v>118</v>
      </c>
      <c r="C4" s="329"/>
      <c r="D4" s="329"/>
      <c r="E4" s="329" t="s">
        <v>119</v>
      </c>
      <c r="F4" s="329"/>
      <c r="G4" s="329"/>
      <c r="H4" s="329" t="s">
        <v>120</v>
      </c>
      <c r="I4" s="329"/>
      <c r="J4" s="329"/>
      <c r="K4" s="329" t="s">
        <v>43</v>
      </c>
      <c r="L4" s="329"/>
      <c r="M4" s="329"/>
      <c r="N4" s="330" t="s">
        <v>87</v>
      </c>
    </row>
    <row r="5" spans="1:26" ht="39.950000000000003" customHeight="1" x14ac:dyDescent="0.25">
      <c r="A5" s="327"/>
      <c r="B5" s="344" t="s">
        <v>121</v>
      </c>
      <c r="C5" s="344"/>
      <c r="D5" s="344"/>
      <c r="E5" s="344" t="s">
        <v>122</v>
      </c>
      <c r="F5" s="344"/>
      <c r="G5" s="344"/>
      <c r="H5" s="344" t="s">
        <v>123</v>
      </c>
      <c r="I5" s="344"/>
      <c r="J5" s="344"/>
      <c r="K5" s="344" t="s">
        <v>49</v>
      </c>
      <c r="L5" s="344"/>
      <c r="M5" s="344"/>
      <c r="N5" s="331"/>
    </row>
    <row r="6" spans="1:26" ht="56.25" customHeight="1" x14ac:dyDescent="0.25">
      <c r="A6" s="327"/>
      <c r="B6" s="236" t="s">
        <v>124</v>
      </c>
      <c r="C6" s="200" t="s">
        <v>224</v>
      </c>
      <c r="D6" s="200" t="s">
        <v>125</v>
      </c>
      <c r="E6" s="236" t="s">
        <v>124</v>
      </c>
      <c r="F6" s="200" t="s">
        <v>224</v>
      </c>
      <c r="G6" s="200" t="s">
        <v>126</v>
      </c>
      <c r="H6" s="236" t="s">
        <v>124</v>
      </c>
      <c r="I6" s="200" t="s">
        <v>224</v>
      </c>
      <c r="J6" s="200" t="s">
        <v>125</v>
      </c>
      <c r="K6" s="236" t="s">
        <v>124</v>
      </c>
      <c r="L6" s="200" t="s">
        <v>224</v>
      </c>
      <c r="M6" s="200" t="s">
        <v>125</v>
      </c>
      <c r="N6" s="331"/>
      <c r="O6" s="32"/>
    </row>
    <row r="7" spans="1:26" ht="57" customHeight="1" x14ac:dyDescent="0.25">
      <c r="A7" s="327"/>
      <c r="B7" s="200" t="s">
        <v>175</v>
      </c>
      <c r="C7" s="200" t="s">
        <v>225</v>
      </c>
      <c r="D7" s="200" t="s">
        <v>189</v>
      </c>
      <c r="E7" s="200" t="s">
        <v>175</v>
      </c>
      <c r="F7" s="200" t="s">
        <v>225</v>
      </c>
      <c r="G7" s="200" t="s">
        <v>189</v>
      </c>
      <c r="H7" s="200" t="s">
        <v>175</v>
      </c>
      <c r="I7" s="200" t="s">
        <v>225</v>
      </c>
      <c r="J7" s="200" t="s">
        <v>203</v>
      </c>
      <c r="K7" s="200" t="s">
        <v>175</v>
      </c>
      <c r="L7" s="200" t="s">
        <v>225</v>
      </c>
      <c r="M7" s="200" t="s">
        <v>189</v>
      </c>
      <c r="N7" s="331"/>
      <c r="O7" s="32"/>
    </row>
    <row r="8" spans="1:26" ht="41.25" customHeight="1" x14ac:dyDescent="0.25">
      <c r="A8" s="144" t="s">
        <v>92</v>
      </c>
      <c r="B8" s="145">
        <v>28</v>
      </c>
      <c r="C8" s="145">
        <v>3489</v>
      </c>
      <c r="D8" s="146">
        <v>8603</v>
      </c>
      <c r="E8" s="146">
        <v>43</v>
      </c>
      <c r="F8" s="145">
        <v>5953</v>
      </c>
      <c r="G8" s="145">
        <v>15541</v>
      </c>
      <c r="H8" s="145" t="s">
        <v>187</v>
      </c>
      <c r="I8" s="145" t="s">
        <v>187</v>
      </c>
      <c r="J8" s="145" t="s">
        <v>187</v>
      </c>
      <c r="K8" s="147">
        <f>B8+E8</f>
        <v>71</v>
      </c>
      <c r="L8" s="147">
        <f>C8+F8</f>
        <v>9442</v>
      </c>
      <c r="M8" s="147">
        <f>D8+G8</f>
        <v>24144</v>
      </c>
      <c r="N8" s="148" t="s">
        <v>93</v>
      </c>
    </row>
    <row r="9" spans="1:26" ht="41.25" customHeight="1" x14ac:dyDescent="0.25">
      <c r="A9" s="240" t="s">
        <v>94</v>
      </c>
      <c r="B9" s="241">
        <v>28</v>
      </c>
      <c r="C9" s="241">
        <v>3685</v>
      </c>
      <c r="D9" s="177">
        <v>8141</v>
      </c>
      <c r="E9" s="177">
        <v>41</v>
      </c>
      <c r="F9" s="241">
        <v>5931</v>
      </c>
      <c r="G9" s="241">
        <v>13463</v>
      </c>
      <c r="H9" s="241" t="s">
        <v>187</v>
      </c>
      <c r="I9" s="241" t="s">
        <v>187</v>
      </c>
      <c r="J9" s="241" t="s">
        <v>187</v>
      </c>
      <c r="K9" s="242">
        <f t="shared" ref="K9:K19" si="0">B9+E9</f>
        <v>69</v>
      </c>
      <c r="L9" s="242">
        <f t="shared" ref="L9:L19" si="1">C9+F9</f>
        <v>9616</v>
      </c>
      <c r="M9" s="242">
        <v>21605</v>
      </c>
      <c r="N9" s="243" t="s">
        <v>95</v>
      </c>
    </row>
    <row r="10" spans="1:26" ht="41.25" customHeight="1" x14ac:dyDescent="0.25">
      <c r="A10" s="149" t="s">
        <v>96</v>
      </c>
      <c r="B10" s="150">
        <v>28</v>
      </c>
      <c r="C10" s="150">
        <v>3804</v>
      </c>
      <c r="D10" s="125">
        <v>7864</v>
      </c>
      <c r="E10" s="125">
        <v>45</v>
      </c>
      <c r="F10" s="150">
        <v>5986</v>
      </c>
      <c r="G10" s="150">
        <v>13732</v>
      </c>
      <c r="H10" s="150" t="s">
        <v>187</v>
      </c>
      <c r="I10" s="150" t="s">
        <v>187</v>
      </c>
      <c r="J10" s="150" t="s">
        <v>187</v>
      </c>
      <c r="K10" s="147">
        <f t="shared" si="0"/>
        <v>73</v>
      </c>
      <c r="L10" s="147">
        <f t="shared" si="1"/>
        <v>9790</v>
      </c>
      <c r="M10" s="147">
        <f>D10+G10</f>
        <v>21596</v>
      </c>
      <c r="N10" s="151" t="s">
        <v>97</v>
      </c>
    </row>
    <row r="11" spans="1:26" ht="41.25" customHeight="1" x14ac:dyDescent="0.25">
      <c r="A11" s="240" t="s">
        <v>98</v>
      </c>
      <c r="B11" s="241">
        <v>29</v>
      </c>
      <c r="C11" s="241">
        <v>3489</v>
      </c>
      <c r="D11" s="241">
        <v>6901</v>
      </c>
      <c r="E11" s="241">
        <v>43</v>
      </c>
      <c r="F11" s="241">
        <v>5775</v>
      </c>
      <c r="G11" s="241">
        <v>12975</v>
      </c>
      <c r="H11" s="241" t="s">
        <v>187</v>
      </c>
      <c r="I11" s="241" t="s">
        <v>187</v>
      </c>
      <c r="J11" s="241" t="s">
        <v>187</v>
      </c>
      <c r="K11" s="242">
        <f t="shared" si="0"/>
        <v>72</v>
      </c>
      <c r="L11" s="242">
        <f t="shared" si="1"/>
        <v>9264</v>
      </c>
      <c r="M11" s="242">
        <f t="shared" ref="M11:M19" si="2">D11+G11</f>
        <v>19876</v>
      </c>
      <c r="N11" s="243" t="s">
        <v>99</v>
      </c>
    </row>
    <row r="12" spans="1:26" ht="41.25" customHeight="1" x14ac:dyDescent="0.25">
      <c r="A12" s="149" t="s">
        <v>100</v>
      </c>
      <c r="B12" s="150">
        <v>28</v>
      </c>
      <c r="C12" s="150">
        <v>3637</v>
      </c>
      <c r="D12" s="125">
        <v>8042</v>
      </c>
      <c r="E12" s="125">
        <v>47</v>
      </c>
      <c r="F12" s="150">
        <v>6258</v>
      </c>
      <c r="G12" s="150">
        <v>14365</v>
      </c>
      <c r="H12" s="150" t="s">
        <v>187</v>
      </c>
      <c r="I12" s="150" t="s">
        <v>187</v>
      </c>
      <c r="J12" s="150" t="s">
        <v>187</v>
      </c>
      <c r="K12" s="147">
        <f t="shared" si="0"/>
        <v>75</v>
      </c>
      <c r="L12" s="147">
        <f t="shared" si="1"/>
        <v>9895</v>
      </c>
      <c r="M12" s="147">
        <f t="shared" si="2"/>
        <v>22407</v>
      </c>
      <c r="N12" s="151" t="s">
        <v>101</v>
      </c>
    </row>
    <row r="13" spans="1:26" ht="41.25" customHeight="1" x14ac:dyDescent="0.25">
      <c r="A13" s="240" t="s">
        <v>102</v>
      </c>
      <c r="B13" s="241">
        <v>32</v>
      </c>
      <c r="C13" s="241">
        <v>4120</v>
      </c>
      <c r="D13" s="177">
        <v>8589</v>
      </c>
      <c r="E13" s="177">
        <v>44</v>
      </c>
      <c r="F13" s="241">
        <v>5893</v>
      </c>
      <c r="G13" s="241">
        <v>13520</v>
      </c>
      <c r="H13" s="241" t="s">
        <v>187</v>
      </c>
      <c r="I13" s="241" t="s">
        <v>187</v>
      </c>
      <c r="J13" s="241" t="s">
        <v>187</v>
      </c>
      <c r="K13" s="242">
        <f t="shared" si="0"/>
        <v>76</v>
      </c>
      <c r="L13" s="242">
        <f t="shared" si="1"/>
        <v>10013</v>
      </c>
      <c r="M13" s="242">
        <f t="shared" si="2"/>
        <v>22109</v>
      </c>
      <c r="N13" s="243" t="s">
        <v>103</v>
      </c>
      <c r="Z13" s="258"/>
    </row>
    <row r="14" spans="1:26" ht="41.25" customHeight="1" x14ac:dyDescent="0.25">
      <c r="A14" s="149" t="s">
        <v>104</v>
      </c>
      <c r="B14" s="150">
        <v>30</v>
      </c>
      <c r="C14" s="150">
        <v>3421</v>
      </c>
      <c r="D14" s="125">
        <v>7564</v>
      </c>
      <c r="E14" s="125">
        <v>50</v>
      </c>
      <c r="F14" s="150">
        <v>6496</v>
      </c>
      <c r="G14" s="150">
        <v>14383</v>
      </c>
      <c r="H14" s="150" t="s">
        <v>187</v>
      </c>
      <c r="I14" s="150" t="s">
        <v>187</v>
      </c>
      <c r="J14" s="150" t="s">
        <v>187</v>
      </c>
      <c r="K14" s="147">
        <f t="shared" si="0"/>
        <v>80</v>
      </c>
      <c r="L14" s="147">
        <f t="shared" si="1"/>
        <v>9917</v>
      </c>
      <c r="M14" s="147">
        <f t="shared" si="2"/>
        <v>21947</v>
      </c>
      <c r="N14" s="151" t="s">
        <v>105</v>
      </c>
    </row>
    <row r="15" spans="1:26" ht="41.25" customHeight="1" x14ac:dyDescent="0.25">
      <c r="A15" s="240" t="s">
        <v>106</v>
      </c>
      <c r="B15" s="241">
        <v>34</v>
      </c>
      <c r="C15" s="241">
        <v>3982</v>
      </c>
      <c r="D15" s="177">
        <v>8274</v>
      </c>
      <c r="E15" s="177">
        <v>47</v>
      </c>
      <c r="F15" s="241">
        <v>6074</v>
      </c>
      <c r="G15" s="241">
        <v>14219</v>
      </c>
      <c r="H15" s="241" t="s">
        <v>187</v>
      </c>
      <c r="I15" s="241" t="s">
        <v>187</v>
      </c>
      <c r="J15" s="241" t="s">
        <v>187</v>
      </c>
      <c r="K15" s="242">
        <f t="shared" si="0"/>
        <v>81</v>
      </c>
      <c r="L15" s="242">
        <f t="shared" si="1"/>
        <v>10056</v>
      </c>
      <c r="M15" s="242">
        <v>22493</v>
      </c>
      <c r="N15" s="243" t="s">
        <v>107</v>
      </c>
    </row>
    <row r="16" spans="1:26" ht="41.25" customHeight="1" x14ac:dyDescent="0.25">
      <c r="A16" s="149" t="s">
        <v>108</v>
      </c>
      <c r="B16" s="150">
        <v>31</v>
      </c>
      <c r="C16" s="150">
        <v>4054</v>
      </c>
      <c r="D16" s="125">
        <v>7941</v>
      </c>
      <c r="E16" s="125">
        <v>48</v>
      </c>
      <c r="F16" s="150">
        <v>6497</v>
      </c>
      <c r="G16" s="150">
        <v>14932</v>
      </c>
      <c r="H16" s="150" t="s">
        <v>187</v>
      </c>
      <c r="I16" s="150" t="s">
        <v>187</v>
      </c>
      <c r="J16" s="150" t="s">
        <v>187</v>
      </c>
      <c r="K16" s="147">
        <f t="shared" si="0"/>
        <v>79</v>
      </c>
      <c r="L16" s="147">
        <f t="shared" si="1"/>
        <v>10551</v>
      </c>
      <c r="M16" s="147">
        <f t="shared" si="2"/>
        <v>22873</v>
      </c>
      <c r="N16" s="151" t="s">
        <v>109</v>
      </c>
    </row>
    <row r="17" spans="1:14" ht="41.25" customHeight="1" x14ac:dyDescent="0.25">
      <c r="A17" s="240" t="s">
        <v>110</v>
      </c>
      <c r="B17" s="241">
        <v>31</v>
      </c>
      <c r="C17" s="241">
        <v>3729</v>
      </c>
      <c r="D17" s="177">
        <v>7979</v>
      </c>
      <c r="E17" s="177">
        <v>50</v>
      </c>
      <c r="F17" s="241">
        <v>6365</v>
      </c>
      <c r="G17" s="241">
        <v>14609</v>
      </c>
      <c r="H17" s="241" t="s">
        <v>187</v>
      </c>
      <c r="I17" s="241" t="s">
        <v>187</v>
      </c>
      <c r="J17" s="241" t="s">
        <v>187</v>
      </c>
      <c r="K17" s="242">
        <f t="shared" si="0"/>
        <v>81</v>
      </c>
      <c r="L17" s="242">
        <f t="shared" si="1"/>
        <v>10094</v>
      </c>
      <c r="M17" s="242">
        <f t="shared" si="2"/>
        <v>22588</v>
      </c>
      <c r="N17" s="243" t="s">
        <v>111</v>
      </c>
    </row>
    <row r="18" spans="1:14" ht="41.25" customHeight="1" x14ac:dyDescent="0.25">
      <c r="A18" s="149" t="s">
        <v>112</v>
      </c>
      <c r="B18" s="150">
        <v>31</v>
      </c>
      <c r="C18" s="150">
        <v>4027</v>
      </c>
      <c r="D18" s="150">
        <v>7847</v>
      </c>
      <c r="E18" s="150">
        <v>44</v>
      </c>
      <c r="F18" s="150">
        <v>6254</v>
      </c>
      <c r="G18" s="150">
        <v>14057</v>
      </c>
      <c r="H18" s="150" t="s">
        <v>187</v>
      </c>
      <c r="I18" s="150" t="s">
        <v>187</v>
      </c>
      <c r="J18" s="150" t="s">
        <v>187</v>
      </c>
      <c r="K18" s="147">
        <f t="shared" si="0"/>
        <v>75</v>
      </c>
      <c r="L18" s="147">
        <f t="shared" si="1"/>
        <v>10281</v>
      </c>
      <c r="M18" s="147">
        <f t="shared" si="2"/>
        <v>21904</v>
      </c>
      <c r="N18" s="151" t="s">
        <v>113</v>
      </c>
    </row>
    <row r="19" spans="1:14" ht="44.25" customHeight="1" thickBot="1" x14ac:dyDescent="0.3">
      <c r="A19" s="244" t="s">
        <v>127</v>
      </c>
      <c r="B19" s="245">
        <v>33</v>
      </c>
      <c r="C19" s="245">
        <v>4023</v>
      </c>
      <c r="D19" s="245">
        <v>8368</v>
      </c>
      <c r="E19" s="245">
        <v>50</v>
      </c>
      <c r="F19" s="245">
        <v>7206</v>
      </c>
      <c r="G19" s="245">
        <v>15473</v>
      </c>
      <c r="H19" s="245" t="s">
        <v>187</v>
      </c>
      <c r="I19" s="245" t="s">
        <v>187</v>
      </c>
      <c r="J19" s="245" t="s">
        <v>187</v>
      </c>
      <c r="K19" s="242">
        <f t="shared" si="0"/>
        <v>83</v>
      </c>
      <c r="L19" s="242">
        <f t="shared" si="1"/>
        <v>11229</v>
      </c>
      <c r="M19" s="242">
        <f t="shared" si="2"/>
        <v>23841</v>
      </c>
      <c r="N19" s="246" t="s">
        <v>115</v>
      </c>
    </row>
    <row r="20" spans="1:14" ht="44.25" customHeight="1" thickBot="1" x14ac:dyDescent="0.3">
      <c r="A20" s="237" t="s">
        <v>43</v>
      </c>
      <c r="B20" s="203">
        <f t="shared" ref="B20:E20" si="3">SUM(B8:B19)</f>
        <v>363</v>
      </c>
      <c r="C20" s="203">
        <f t="shared" si="3"/>
        <v>45460</v>
      </c>
      <c r="D20" s="238">
        <f>SUM(D8:D19)</f>
        <v>96113</v>
      </c>
      <c r="E20" s="203">
        <f t="shared" si="3"/>
        <v>552</v>
      </c>
      <c r="F20" s="203">
        <f>SUM(F8:F19)</f>
        <v>74688</v>
      </c>
      <c r="G20" s="238">
        <f>SUM(G8:G19)</f>
        <v>171269</v>
      </c>
      <c r="H20" s="204" t="s">
        <v>187</v>
      </c>
      <c r="I20" s="204" t="s">
        <v>187</v>
      </c>
      <c r="J20" s="204" t="s">
        <v>187</v>
      </c>
      <c r="K20" s="203">
        <f>SUM(K8:K19)</f>
        <v>915</v>
      </c>
      <c r="L20" s="203">
        <f>SUM(L8:L19)</f>
        <v>120148</v>
      </c>
      <c r="M20" s="203">
        <f>SUM(M8:M19)</f>
        <v>267383</v>
      </c>
      <c r="N20" s="239" t="s">
        <v>49</v>
      </c>
    </row>
    <row r="21" spans="1:14" ht="39.950000000000003" customHeight="1" x14ac:dyDescent="0.25">
      <c r="A21" s="336" t="s">
        <v>226</v>
      </c>
      <c r="B21" s="336"/>
      <c r="C21" s="336"/>
      <c r="D21" s="321"/>
      <c r="E21" s="321"/>
      <c r="F21" s="321"/>
      <c r="G21" s="334"/>
      <c r="H21" s="334"/>
      <c r="I21" s="334"/>
      <c r="J21" s="321"/>
      <c r="K21" s="321"/>
      <c r="L21" s="321"/>
      <c r="M21" s="321" t="s">
        <v>209</v>
      </c>
      <c r="N21" s="321"/>
    </row>
    <row r="22" spans="1:14" ht="39.950000000000003" customHeight="1" x14ac:dyDescent="0.25">
      <c r="A22" s="345" t="s">
        <v>181</v>
      </c>
      <c r="B22" s="345"/>
      <c r="C22" s="345"/>
      <c r="D22" s="345"/>
      <c r="E22" s="71"/>
      <c r="F22" s="71"/>
      <c r="G22" s="25"/>
      <c r="H22" s="25"/>
      <c r="I22" s="25"/>
      <c r="J22" s="71"/>
      <c r="K22" s="71"/>
      <c r="L22" s="321" t="s">
        <v>182</v>
      </c>
      <c r="M22" s="321"/>
      <c r="N22" s="321"/>
    </row>
    <row r="23" spans="1:14" ht="43.5" customHeight="1" x14ac:dyDescent="0.25">
      <c r="A23" s="346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</row>
    <row r="24" spans="1:14" ht="23.45" customHeight="1" x14ac:dyDescent="0.25"/>
  </sheetData>
  <mergeCells count="20">
    <mergeCell ref="J21:L21"/>
    <mergeCell ref="M21:N21"/>
    <mergeCell ref="A22:D22"/>
    <mergeCell ref="L22:N22"/>
    <mergeCell ref="A23:N23"/>
    <mergeCell ref="A21:C21"/>
    <mergeCell ref="D21:F21"/>
    <mergeCell ref="G21:I21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25" right="0.25" top="0.75" bottom="0.75" header="0.3" footer="0.3"/>
  <pageSetup paperSize="9" scale="50" orientation="landscape" r:id="rId1"/>
  <headerFooter>
    <oddFooter>&amp;C&amp;"Arial,Bold"&amp;14 &amp;16 &amp;18 &amp;20 &amp;22 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9"/>
  <sheetViews>
    <sheetView rightToLeft="1" view="pageBreakPreview" zoomScale="82" zoomScaleNormal="80" zoomScaleSheetLayoutView="82" workbookViewId="0">
      <selection activeCell="H24" sqref="H24"/>
    </sheetView>
  </sheetViews>
  <sheetFormatPr defaultColWidth="8.75" defaultRowHeight="14.25" x14ac:dyDescent="0.2"/>
  <cols>
    <col min="1" max="1" width="19.75" style="1" customWidth="1"/>
    <col min="2" max="2" width="18.375" style="1" customWidth="1"/>
    <col min="3" max="3" width="18.625" style="1" customWidth="1"/>
    <col min="4" max="4" width="24.875" style="1" customWidth="1"/>
    <col min="5" max="5" width="32.625" style="1" customWidth="1"/>
    <col min="6" max="6" width="4.625" style="1" customWidth="1"/>
    <col min="7" max="8" width="8.75" style="1"/>
    <col min="9" max="9" width="12.375" style="1" customWidth="1"/>
    <col min="10" max="16384" width="8.75" style="1"/>
  </cols>
  <sheetData>
    <row r="1" spans="1:18" s="17" customFormat="1" ht="24" customHeight="1" x14ac:dyDescent="0.2">
      <c r="A1" s="356" t="s">
        <v>248</v>
      </c>
      <c r="B1" s="356"/>
      <c r="C1" s="356"/>
      <c r="D1" s="356"/>
      <c r="E1" s="356"/>
    </row>
    <row r="2" spans="1:18" ht="37.5" customHeight="1" x14ac:dyDescent="0.2">
      <c r="A2" s="356" t="s">
        <v>249</v>
      </c>
      <c r="B2" s="356"/>
      <c r="C2" s="356"/>
      <c r="D2" s="356"/>
      <c r="E2" s="356"/>
      <c r="I2" s="352"/>
      <c r="J2" s="37"/>
      <c r="K2" s="37"/>
      <c r="L2" s="37"/>
      <c r="M2" s="26"/>
    </row>
    <row r="3" spans="1:18" ht="21" customHeight="1" thickBot="1" x14ac:dyDescent="0.3">
      <c r="A3" s="47" t="s">
        <v>202</v>
      </c>
      <c r="B3" s="47"/>
      <c r="C3" s="55"/>
      <c r="D3" s="47"/>
      <c r="E3" s="47" t="s">
        <v>142</v>
      </c>
      <c r="I3" s="352"/>
      <c r="J3" s="37"/>
      <c r="K3" s="37"/>
      <c r="L3" s="37"/>
      <c r="M3" s="26"/>
    </row>
    <row r="4" spans="1:18" ht="24.95" customHeight="1" x14ac:dyDescent="0.2">
      <c r="A4" s="357" t="s">
        <v>131</v>
      </c>
      <c r="B4" s="254" t="s">
        <v>129</v>
      </c>
      <c r="C4" s="254" t="s">
        <v>130</v>
      </c>
      <c r="D4" s="254" t="s">
        <v>132</v>
      </c>
      <c r="E4" s="359" t="s">
        <v>6</v>
      </c>
      <c r="I4" s="56"/>
      <c r="J4" s="57"/>
      <c r="K4" s="57"/>
      <c r="L4" s="58"/>
      <c r="M4" s="26"/>
    </row>
    <row r="5" spans="1:18" ht="24.95" customHeight="1" thickBot="1" x14ac:dyDescent="0.25">
      <c r="A5" s="358"/>
      <c r="B5" s="255" t="s">
        <v>134</v>
      </c>
      <c r="C5" s="255" t="s">
        <v>135</v>
      </c>
      <c r="D5" s="255" t="s">
        <v>49</v>
      </c>
      <c r="E5" s="360"/>
      <c r="I5" s="56"/>
      <c r="J5" s="57"/>
      <c r="K5" s="57"/>
      <c r="L5" s="57"/>
      <c r="M5" s="26"/>
    </row>
    <row r="6" spans="1:18" ht="27" customHeight="1" x14ac:dyDescent="0.2">
      <c r="A6" s="127" t="s">
        <v>133</v>
      </c>
      <c r="B6" s="99">
        <v>456</v>
      </c>
      <c r="C6" s="99">
        <v>118</v>
      </c>
      <c r="D6" s="99">
        <f>SUM(B6:C6)</f>
        <v>574</v>
      </c>
      <c r="E6" s="127" t="s">
        <v>137</v>
      </c>
      <c r="I6" s="56"/>
      <c r="J6" s="57"/>
      <c r="K6" s="57"/>
      <c r="L6" s="57"/>
      <c r="M6" s="26"/>
    </row>
    <row r="7" spans="1:18" ht="27" customHeight="1" x14ac:dyDescent="0.2">
      <c r="A7" s="247" t="s">
        <v>136</v>
      </c>
      <c r="B7" s="170">
        <v>5098</v>
      </c>
      <c r="C7" s="170">
        <v>245</v>
      </c>
      <c r="D7" s="170">
        <f>SUM(B7:C7)</f>
        <v>5343</v>
      </c>
      <c r="E7" s="247" t="s">
        <v>139</v>
      </c>
    </row>
    <row r="8" spans="1:18" ht="27" customHeight="1" thickBot="1" x14ac:dyDescent="0.25">
      <c r="A8" s="127" t="s">
        <v>138</v>
      </c>
      <c r="B8" s="99">
        <v>846</v>
      </c>
      <c r="C8" s="99">
        <v>426</v>
      </c>
      <c r="D8" s="99">
        <f>SUM(B8:C8)</f>
        <v>1272</v>
      </c>
      <c r="E8" s="127" t="s">
        <v>140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27" customHeight="1" thickBot="1" x14ac:dyDescent="0.25">
      <c r="A9" s="253" t="s">
        <v>43</v>
      </c>
      <c r="B9" s="207">
        <f>SUM(B6:B8)</f>
        <v>6400</v>
      </c>
      <c r="C9" s="207">
        <f>SUM(C6:C8)</f>
        <v>789</v>
      </c>
      <c r="D9" s="207">
        <f>SUM(D6:D8)</f>
        <v>7189</v>
      </c>
      <c r="E9" s="253" t="s">
        <v>49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s="15" customFormat="1" ht="36.75" customHeight="1" x14ac:dyDescent="0.2">
      <c r="A10" s="288" t="s">
        <v>179</v>
      </c>
      <c r="B10" s="288"/>
      <c r="C10" s="288"/>
      <c r="D10" s="289" t="s">
        <v>180</v>
      </c>
      <c r="E10" s="289"/>
      <c r="F10" s="30"/>
      <c r="G10" s="30"/>
      <c r="H10" s="16"/>
      <c r="I10" s="65"/>
      <c r="J10" s="276"/>
      <c r="K10" s="276"/>
      <c r="L10" s="16"/>
      <c r="M10" s="16"/>
      <c r="N10" s="16"/>
      <c r="O10" s="16"/>
      <c r="P10" s="16"/>
      <c r="Q10" s="16"/>
      <c r="R10" s="16"/>
    </row>
    <row r="11" spans="1:18" ht="26.25" customHeight="1" x14ac:dyDescent="0.2">
      <c r="A11" s="351"/>
      <c r="B11" s="351"/>
      <c r="C11" s="351"/>
      <c r="D11" s="351"/>
      <c r="E11" s="351"/>
      <c r="H11" s="26"/>
      <c r="I11" s="277"/>
      <c r="J11" s="278"/>
      <c r="K11" s="278"/>
      <c r="L11" s="26"/>
      <c r="M11" s="26"/>
      <c r="N11" s="26"/>
      <c r="O11" s="26"/>
      <c r="P11" s="26"/>
      <c r="Q11" s="26"/>
      <c r="R11" s="26"/>
    </row>
    <row r="12" spans="1:18" ht="18" customHeight="1" x14ac:dyDescent="0.2">
      <c r="A12" s="352"/>
      <c r="B12" s="352"/>
      <c r="C12" s="352"/>
      <c r="D12" s="352"/>
      <c r="E12" s="352"/>
      <c r="H12" s="26"/>
      <c r="I12" s="277"/>
      <c r="J12" s="276"/>
      <c r="K12" s="276"/>
      <c r="L12" s="26"/>
      <c r="M12" s="26"/>
      <c r="N12" s="26"/>
      <c r="O12" s="26"/>
      <c r="P12" s="26"/>
      <c r="Q12" s="26"/>
      <c r="R12" s="26"/>
    </row>
    <row r="13" spans="1:18" ht="23.25" customHeight="1" x14ac:dyDescent="0.2">
      <c r="A13" s="353" t="s">
        <v>250</v>
      </c>
      <c r="B13" s="353"/>
      <c r="C13" s="353"/>
      <c r="D13" s="353"/>
      <c r="E13" s="353"/>
    </row>
    <row r="14" spans="1:18" ht="39.6" customHeight="1" x14ac:dyDescent="0.2">
      <c r="A14" s="354" t="s">
        <v>251</v>
      </c>
      <c r="B14" s="354"/>
      <c r="C14" s="354"/>
      <c r="D14" s="354"/>
      <c r="E14" s="354"/>
      <c r="I14" s="26"/>
      <c r="J14" s="26"/>
      <c r="K14" s="26"/>
      <c r="L14" s="26"/>
      <c r="M14" s="26"/>
      <c r="N14" s="26"/>
    </row>
    <row r="15" spans="1:18" ht="23.25" customHeight="1" thickBot="1" x14ac:dyDescent="0.25">
      <c r="A15" s="355" t="s">
        <v>204</v>
      </c>
      <c r="B15" s="355"/>
      <c r="C15" s="41"/>
      <c r="D15" s="41"/>
      <c r="E15" s="59" t="s">
        <v>205</v>
      </c>
      <c r="I15" s="26"/>
      <c r="J15" s="26"/>
      <c r="K15" s="26"/>
      <c r="L15" s="26"/>
      <c r="M15" s="26"/>
      <c r="N15" s="26"/>
    </row>
    <row r="16" spans="1:18" ht="18" x14ac:dyDescent="0.2">
      <c r="A16" s="347" t="s">
        <v>143</v>
      </c>
      <c r="B16" s="251" t="s">
        <v>144</v>
      </c>
      <c r="C16" s="251" t="s">
        <v>141</v>
      </c>
      <c r="D16" s="251" t="s">
        <v>43</v>
      </c>
      <c r="E16" s="349" t="s">
        <v>145</v>
      </c>
      <c r="I16" s="26"/>
      <c r="J16" s="26"/>
      <c r="K16" s="26"/>
      <c r="L16" s="26"/>
      <c r="M16" s="26"/>
      <c r="N16" s="26"/>
    </row>
    <row r="17" spans="1:18" ht="16.5" customHeight="1" thickBot="1" x14ac:dyDescent="0.25">
      <c r="A17" s="348"/>
      <c r="B17" s="252" t="s">
        <v>134</v>
      </c>
      <c r="C17" s="252" t="s">
        <v>135</v>
      </c>
      <c r="D17" s="252" t="s">
        <v>49</v>
      </c>
      <c r="E17" s="350"/>
      <c r="I17" s="33"/>
      <c r="J17" s="34"/>
      <c r="K17" s="34"/>
      <c r="L17" s="34"/>
      <c r="M17" s="35"/>
      <c r="N17" s="26"/>
    </row>
    <row r="18" spans="1:18" ht="24.95" customHeight="1" x14ac:dyDescent="0.2">
      <c r="A18" s="127" t="s">
        <v>146</v>
      </c>
      <c r="B18" s="99">
        <v>705</v>
      </c>
      <c r="C18" s="99">
        <v>18</v>
      </c>
      <c r="D18" s="99">
        <f t="shared" ref="D18:D26" si="0">SUM(B18:C18)</f>
        <v>723</v>
      </c>
      <c r="E18" s="127" t="s">
        <v>147</v>
      </c>
      <c r="I18" s="33"/>
      <c r="J18" s="34"/>
      <c r="K18" s="34"/>
      <c r="L18" s="34"/>
      <c r="M18" s="35"/>
      <c r="N18" s="26"/>
    </row>
    <row r="19" spans="1:18" ht="24.95" customHeight="1" x14ac:dyDescent="0.2">
      <c r="A19" s="247" t="s">
        <v>148</v>
      </c>
      <c r="B19" s="170">
        <v>1716</v>
      </c>
      <c r="C19" s="170">
        <v>65</v>
      </c>
      <c r="D19" s="170">
        <f t="shared" si="0"/>
        <v>1781</v>
      </c>
      <c r="E19" s="247" t="s">
        <v>149</v>
      </c>
      <c r="I19" s="33"/>
      <c r="J19" s="34"/>
      <c r="K19" s="34"/>
      <c r="L19" s="34"/>
      <c r="M19" s="35"/>
      <c r="N19" s="26"/>
    </row>
    <row r="20" spans="1:18" ht="24.95" customHeight="1" x14ac:dyDescent="0.2">
      <c r="A20" s="127" t="s">
        <v>150</v>
      </c>
      <c r="B20" s="99">
        <v>615</v>
      </c>
      <c r="C20" s="99">
        <v>56</v>
      </c>
      <c r="D20" s="99">
        <f t="shared" si="0"/>
        <v>671</v>
      </c>
      <c r="E20" s="127" t="s">
        <v>151</v>
      </c>
      <c r="I20" s="33"/>
      <c r="J20" s="34"/>
      <c r="K20" s="34"/>
      <c r="L20" s="34"/>
      <c r="M20" s="35"/>
      <c r="N20" s="26"/>
    </row>
    <row r="21" spans="1:18" ht="24.95" customHeight="1" x14ac:dyDescent="0.2">
      <c r="A21" s="247" t="s">
        <v>152</v>
      </c>
      <c r="B21" s="170">
        <v>1410</v>
      </c>
      <c r="C21" s="170">
        <v>142</v>
      </c>
      <c r="D21" s="170">
        <f t="shared" si="0"/>
        <v>1552</v>
      </c>
      <c r="E21" s="247" t="s">
        <v>153</v>
      </c>
      <c r="I21" s="33"/>
      <c r="J21" s="34"/>
      <c r="K21" s="34"/>
      <c r="L21" s="34"/>
      <c r="M21" s="35"/>
      <c r="N21" s="26"/>
      <c r="R21" s="1" t="s">
        <v>21</v>
      </c>
    </row>
    <row r="22" spans="1:18" ht="24.95" customHeight="1" x14ac:dyDescent="0.2">
      <c r="A22" s="127" t="s">
        <v>154</v>
      </c>
      <c r="B22" s="99">
        <v>419</v>
      </c>
      <c r="C22" s="99">
        <v>102</v>
      </c>
      <c r="D22" s="99">
        <f t="shared" si="0"/>
        <v>521</v>
      </c>
      <c r="E22" s="127" t="s">
        <v>155</v>
      </c>
      <c r="I22" s="33"/>
      <c r="J22" s="34"/>
      <c r="K22" s="34"/>
      <c r="L22" s="34"/>
      <c r="M22" s="35"/>
      <c r="N22" s="26"/>
    </row>
    <row r="23" spans="1:18" ht="24.95" customHeight="1" x14ac:dyDescent="0.2">
      <c r="A23" s="247" t="s">
        <v>156</v>
      </c>
      <c r="B23" s="170">
        <v>1468</v>
      </c>
      <c r="C23" s="170">
        <v>384</v>
      </c>
      <c r="D23" s="170">
        <f t="shared" si="0"/>
        <v>1852</v>
      </c>
      <c r="E23" s="247" t="s">
        <v>157</v>
      </c>
      <c r="I23" s="33"/>
      <c r="J23" s="34"/>
      <c r="K23" s="34"/>
      <c r="L23" s="34"/>
      <c r="M23" s="35"/>
      <c r="N23" s="26"/>
    </row>
    <row r="24" spans="1:18" ht="24.95" customHeight="1" x14ac:dyDescent="0.2">
      <c r="A24" s="127" t="s">
        <v>158</v>
      </c>
      <c r="B24" s="99">
        <v>5</v>
      </c>
      <c r="C24" s="99">
        <v>3</v>
      </c>
      <c r="D24" s="99">
        <f t="shared" si="0"/>
        <v>8</v>
      </c>
      <c r="E24" s="127" t="s">
        <v>159</v>
      </c>
      <c r="I24" s="33"/>
      <c r="J24" s="34"/>
      <c r="K24" s="34"/>
      <c r="L24" s="34"/>
      <c r="M24" s="35"/>
      <c r="N24" s="26"/>
    </row>
    <row r="25" spans="1:18" ht="24.95" customHeight="1" x14ac:dyDescent="0.2">
      <c r="A25" s="247" t="s">
        <v>160</v>
      </c>
      <c r="B25" s="170">
        <v>56</v>
      </c>
      <c r="C25" s="170">
        <v>17</v>
      </c>
      <c r="D25" s="170">
        <f t="shared" si="0"/>
        <v>73</v>
      </c>
      <c r="E25" s="247" t="s">
        <v>161</v>
      </c>
      <c r="I25" s="33"/>
      <c r="J25" s="34"/>
      <c r="K25" s="34"/>
      <c r="L25" s="34"/>
      <c r="M25" s="35"/>
      <c r="N25" s="26"/>
    </row>
    <row r="26" spans="1:18" ht="24.95" customHeight="1" thickBot="1" x14ac:dyDescent="0.25">
      <c r="A26" s="127" t="s">
        <v>162</v>
      </c>
      <c r="B26" s="99">
        <v>6</v>
      </c>
      <c r="C26" s="99">
        <v>2</v>
      </c>
      <c r="D26" s="99">
        <f t="shared" si="0"/>
        <v>8</v>
      </c>
      <c r="E26" s="127" t="s">
        <v>163</v>
      </c>
      <c r="I26" s="33"/>
      <c r="J26" s="34"/>
      <c r="K26" s="34"/>
      <c r="L26" s="34"/>
      <c r="M26" s="35"/>
      <c r="N26" s="26"/>
    </row>
    <row r="27" spans="1:18" ht="24.95" customHeight="1" thickBot="1" x14ac:dyDescent="0.25">
      <c r="A27" s="248" t="s">
        <v>43</v>
      </c>
      <c r="B27" s="249">
        <f>SUM(B18:B26)</f>
        <v>6400</v>
      </c>
      <c r="C27" s="249">
        <f>SUM(C18:C26)</f>
        <v>789</v>
      </c>
      <c r="D27" s="249">
        <f>SUM(D18:D26)</f>
        <v>7189</v>
      </c>
      <c r="E27" s="250" t="s">
        <v>49</v>
      </c>
      <c r="I27" s="26"/>
      <c r="J27" s="26"/>
      <c r="K27" s="26"/>
      <c r="L27" s="26"/>
      <c r="M27" s="26"/>
      <c r="N27" s="26"/>
    </row>
    <row r="28" spans="1:18" s="15" customFormat="1" ht="30" customHeight="1" x14ac:dyDescent="0.2">
      <c r="A28" s="288" t="s">
        <v>179</v>
      </c>
      <c r="B28" s="288"/>
      <c r="C28" s="288"/>
      <c r="D28" s="289" t="s">
        <v>180</v>
      </c>
      <c r="E28" s="289"/>
      <c r="F28" s="30"/>
      <c r="G28" s="30"/>
      <c r="H28" s="16"/>
      <c r="I28" s="16"/>
    </row>
    <row r="29" spans="1:18" ht="15" x14ac:dyDescent="0.2">
      <c r="A29" s="36"/>
      <c r="I29" s="26"/>
      <c r="J29" s="26"/>
      <c r="K29" s="26"/>
      <c r="L29" s="26"/>
      <c r="M29" s="26"/>
      <c r="N29" s="26"/>
    </row>
  </sheetData>
  <mergeCells count="16">
    <mergeCell ref="A10:C10"/>
    <mergeCell ref="D10:E10"/>
    <mergeCell ref="A1:E1"/>
    <mergeCell ref="A2:E2"/>
    <mergeCell ref="I2:I3"/>
    <mergeCell ref="A4:A5"/>
    <mergeCell ref="E4:E5"/>
    <mergeCell ref="A16:A17"/>
    <mergeCell ref="E16:E17"/>
    <mergeCell ref="A28:C28"/>
    <mergeCell ref="D28:E28"/>
    <mergeCell ref="A11:E11"/>
    <mergeCell ref="A12:E12"/>
    <mergeCell ref="A13:E13"/>
    <mergeCell ref="A14:E14"/>
    <mergeCell ref="A15:B1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 scaleWithDoc="0">
    <oddFooter>&amp;C&amp;"Arial,Bold"&amp;14 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ج1 ص9</vt:lpstr>
      <vt:lpstr>ج2ش1ص10</vt:lpstr>
      <vt:lpstr>ج3ش2ص11</vt:lpstr>
      <vt:lpstr>ج4ص12</vt:lpstr>
      <vt:lpstr>ج5 ص 13</vt:lpstr>
      <vt:lpstr>ج6-7 ص14</vt:lpstr>
      <vt:lpstr>ج8ص15</vt:lpstr>
      <vt:lpstr>ج9 ص 16</vt:lpstr>
      <vt:lpstr>ج10-11 ش3 ص17</vt:lpstr>
      <vt:lpstr>'ج1 ص9'!Print_Area</vt:lpstr>
      <vt:lpstr>'ج10-11 ش3 ص17'!Print_Area</vt:lpstr>
      <vt:lpstr>ج2ش1ص10!Print_Area</vt:lpstr>
      <vt:lpstr>ج3ش2ص11!Print_Area</vt:lpstr>
      <vt:lpstr>ج4ص12!Print_Area</vt:lpstr>
      <vt:lpstr>'ج5 ص 13'!Print_Area</vt:lpstr>
      <vt:lpstr>'ج6-7 ص14'!Print_Area</vt:lpstr>
      <vt:lpstr>ج8ص15!Print_Area</vt:lpstr>
      <vt:lpstr>'ج9 ص 16'!Print_Area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hp</cp:lastModifiedBy>
  <cp:lastPrinted>2024-07-31T05:59:46Z</cp:lastPrinted>
  <dcterms:created xsi:type="dcterms:W3CDTF">2020-05-17T22:20:27Z</dcterms:created>
  <dcterms:modified xsi:type="dcterms:W3CDTF">2024-09-04T05:30:09Z</dcterms:modified>
</cp:coreProperties>
</file>